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81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2" i="1" l="1"/>
  <c r="X42" i="1"/>
  <c r="S42" i="1"/>
  <c r="S12" i="1"/>
  <c r="AH12" i="1"/>
  <c r="AE12" i="1"/>
  <c r="Y12" i="1"/>
  <c r="AK42" i="1"/>
  <c r="AH42" i="1"/>
  <c r="AE42" i="1"/>
  <c r="Y42" i="1"/>
  <c r="AE49" i="1"/>
  <c r="AH49" i="1"/>
  <c r="AH56" i="1"/>
  <c r="AE56" i="1"/>
  <c r="B31" i="1"/>
  <c r="C31" i="1"/>
  <c r="E31" i="1"/>
  <c r="F31" i="1"/>
  <c r="H31" i="1"/>
  <c r="I31" i="1"/>
  <c r="K31" i="1"/>
</calcChain>
</file>

<file path=xl/sharedStrings.xml><?xml version="1.0" encoding="utf-8"?>
<sst xmlns="http://schemas.openxmlformats.org/spreadsheetml/2006/main" count="241" uniqueCount="51">
  <si>
    <t>Финансовые затраты на капитальный ремонт, ремонт и содержание автомобильных дорог местного значения</t>
  </si>
  <si>
    <t>Наименование
муниципального образованияНаименование
муниципального образования</t>
  </si>
  <si>
    <t xml:space="preserve">Протяженность автомобильных дорог </t>
  </si>
  <si>
    <t>Документ
об утверждении нормативов финансовых затрат
(принявший орган, № и дата)Документ
об утверждении нормативов финансовых затрат
(принявший орган, № и дата)</t>
  </si>
  <si>
    <t>Финансовые затраты на 1 км автодороги</t>
  </si>
  <si>
    <t>общая протяженность
(км)общая протяженность
(км)</t>
  </si>
  <si>
    <t>из них:</t>
  </si>
  <si>
    <t>в 2018 году</t>
  </si>
  <si>
    <t>а/б</t>
  </si>
  <si>
    <r>
      <t xml:space="preserve">переходный
</t>
    </r>
    <r>
      <rPr>
        <b/>
        <sz val="8"/>
        <color indexed="8"/>
        <rFont val="Calibri"/>
        <family val="2"/>
        <charset val="204"/>
      </rPr>
      <t>(ЩПС, ГПС, цементобетонное)переходный
(ЩПС, ГПС, цементобетонное)</t>
    </r>
  </si>
  <si>
    <t>грунтовые</t>
  </si>
  <si>
    <t>капитальный ремонт</t>
  </si>
  <si>
    <t>ремонт</t>
  </si>
  <si>
    <t>содержание</t>
  </si>
  <si>
    <t>средняя ширина
(км)средняя ширина
(км)</t>
  </si>
  <si>
    <t>общая площадь
(км²)общая площадь
(км²)</t>
  </si>
  <si>
    <t>переходный</t>
  </si>
  <si>
    <t>по нормативу
(руб.)по нормативу
(руб.)</t>
  </si>
  <si>
    <t>по факту</t>
  </si>
  <si>
    <t>(руб.)</t>
  </si>
  <si>
    <t>%
от норматива%
от норматива</t>
  </si>
  <si>
    <t>Алексеевский сельсовет</t>
  </si>
  <si>
    <t>нет</t>
  </si>
  <si>
    <t>г. Артемовск</t>
  </si>
  <si>
    <t>Березовский сельсовет</t>
  </si>
  <si>
    <t>Брагинский сельсовет</t>
  </si>
  <si>
    <t>Детловский сельсовет</t>
  </si>
  <si>
    <t>Имисский сельсовет</t>
  </si>
  <si>
    <t>п. Большая Ирба</t>
  </si>
  <si>
    <t>Кордовский сельсовет</t>
  </si>
  <si>
    <t>Кочергинский сельсовет</t>
  </si>
  <si>
    <t>п. Кошурниково</t>
  </si>
  <si>
    <t>п  Краснокаменск</t>
  </si>
  <si>
    <t>п.Курагино</t>
  </si>
  <si>
    <t>Курский сельсовет</t>
  </si>
  <si>
    <t>Марининский сельсовет</t>
  </si>
  <si>
    <t>Муринский сельсовет</t>
  </si>
  <si>
    <t>Можарский сельсовет</t>
  </si>
  <si>
    <t>Пойловский сельсовет</t>
  </si>
  <si>
    <t>Рощинский сельсовет</t>
  </si>
  <si>
    <t>Черемшанский сельсовет</t>
  </si>
  <si>
    <t>Чибижекский  сельсовет</t>
  </si>
  <si>
    <t>Шалоболинский сельсовет</t>
  </si>
  <si>
    <t>Щетинкинский сельсовет</t>
  </si>
  <si>
    <t>Администрация Курагинского района</t>
  </si>
  <si>
    <t>в 2019 году</t>
  </si>
  <si>
    <t>по нормативу
(руб.)</t>
  </si>
  <si>
    <t>%
от норматива</t>
  </si>
  <si>
    <t>планируется в 2020 году</t>
  </si>
  <si>
    <t>планируется в 2021 году</t>
  </si>
  <si>
    <t>26-п от 05.11.2019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</si>
</sst>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1"/>
      <color indexed="54"/>
      <name val="Times New Roman"/>
      <family val="1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22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4" xfId="1" applyFont="1" applyBorder="1"/>
    <xf numFmtId="0" fontId="1" fillId="0" borderId="4" xfId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" fillId="0" borderId="6" xfId="1" applyBorder="1"/>
    <xf numFmtId="0" fontId="1" fillId="2" borderId="0" xfId="1" applyFill="1"/>
    <xf numFmtId="0" fontId="1" fillId="3" borderId="0" xfId="1" applyFill="1"/>
    <xf numFmtId="0" fontId="3" fillId="4" borderId="5" xfId="1" applyFont="1" applyFill="1" applyBorder="1" applyAlignment="1">
      <alignment horizontal="center" vertical="center" wrapText="1"/>
    </xf>
    <xf numFmtId="0" fontId="1" fillId="4" borderId="0" xfId="1" applyFill="1"/>
    <xf numFmtId="0" fontId="3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1" fillId="5" borderId="0" xfId="1" applyFill="1"/>
    <xf numFmtId="0" fontId="1" fillId="6" borderId="0" xfId="1" applyFill="1"/>
    <xf numFmtId="0" fontId="1" fillId="7" borderId="0" xfId="1" applyFill="1"/>
    <xf numFmtId="0" fontId="1" fillId="8" borderId="6" xfId="1" applyFill="1" applyBorder="1"/>
    <xf numFmtId="0" fontId="1" fillId="0" borderId="0" xfId="1" applyBorder="1" applyAlignment="1">
      <alignment horizont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1" fillId="0" borderId="22" xfId="1" applyBorder="1" applyAlignment="1">
      <alignment horizontal="center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8064A2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view="pageBreakPreview" zoomScale="90" zoomScaleNormal="50" zoomScaleSheetLayoutView="90" workbookViewId="0">
      <selection sqref="A1:AK1"/>
    </sheetView>
  </sheetViews>
  <sheetFormatPr defaultColWidth="8.7109375" defaultRowHeight="15" x14ac:dyDescent="0.25"/>
  <cols>
    <col min="1" max="1" width="29.85546875" style="1" customWidth="1"/>
    <col min="2" max="2" width="16.140625" style="1" customWidth="1"/>
    <col min="3" max="3" width="13" style="1" customWidth="1"/>
    <col min="4" max="5" width="9.7109375" style="1" customWidth="1"/>
    <col min="6" max="6" width="13" style="1" customWidth="1"/>
    <col min="7" max="8" width="9.7109375" style="1" customWidth="1"/>
    <col min="9" max="9" width="13" style="1" customWidth="1"/>
    <col min="10" max="11" width="9.7109375" style="1" customWidth="1"/>
    <col min="12" max="12" width="13.140625" style="1" customWidth="1"/>
    <col min="13" max="13" width="5" style="1" customWidth="1"/>
    <col min="14" max="37" width="15" style="1" customWidth="1"/>
    <col min="38" max="16384" width="8.7109375" style="1"/>
  </cols>
  <sheetData>
    <row r="1" spans="1:37" ht="26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ht="52.5" customHeight="1" x14ac:dyDescent="0.25">
      <c r="A2" s="46" t="s">
        <v>1</v>
      </c>
      <c r="B2" s="47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 t="s">
        <v>3</v>
      </c>
      <c r="M2" s="48"/>
      <c r="N2" s="49" t="s">
        <v>4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18.75" customHeight="1" x14ac:dyDescent="0.25">
      <c r="A3" s="46"/>
      <c r="B3" s="35" t="s">
        <v>5</v>
      </c>
      <c r="C3" s="34" t="s">
        <v>6</v>
      </c>
      <c r="D3" s="34"/>
      <c r="E3" s="34"/>
      <c r="F3" s="34"/>
      <c r="G3" s="34"/>
      <c r="H3" s="34"/>
      <c r="I3" s="34"/>
      <c r="J3" s="34"/>
      <c r="K3" s="34"/>
      <c r="L3" s="47"/>
      <c r="M3" s="48"/>
      <c r="N3" s="39" t="s">
        <v>7</v>
      </c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ht="30" customHeight="1" x14ac:dyDescent="0.25">
      <c r="A4" s="46"/>
      <c r="B4" s="35"/>
      <c r="C4" s="50" t="s">
        <v>8</v>
      </c>
      <c r="D4" s="50"/>
      <c r="E4" s="50"/>
      <c r="F4" s="36" t="s">
        <v>9</v>
      </c>
      <c r="G4" s="36"/>
      <c r="H4" s="36"/>
      <c r="I4" s="44" t="s">
        <v>10</v>
      </c>
      <c r="J4" s="44"/>
      <c r="K4" s="44"/>
      <c r="L4" s="47"/>
      <c r="M4" s="48"/>
      <c r="N4" s="40" t="s">
        <v>11</v>
      </c>
      <c r="O4" s="40"/>
      <c r="P4" s="40"/>
      <c r="Q4" s="40"/>
      <c r="R4" s="40"/>
      <c r="S4" s="40"/>
      <c r="T4" s="40" t="s">
        <v>12</v>
      </c>
      <c r="U4" s="40"/>
      <c r="V4" s="40"/>
      <c r="W4" s="40"/>
      <c r="X4" s="40"/>
      <c r="Y4" s="40"/>
      <c r="Z4" s="40"/>
      <c r="AA4" s="40"/>
      <c r="AB4" s="40"/>
      <c r="AC4" s="40" t="s">
        <v>13</v>
      </c>
      <c r="AD4" s="40"/>
      <c r="AE4" s="40"/>
      <c r="AF4" s="40"/>
      <c r="AG4" s="40"/>
      <c r="AH4" s="40"/>
      <c r="AI4" s="40"/>
      <c r="AJ4" s="40"/>
      <c r="AK4" s="40"/>
    </row>
    <row r="5" spans="1:37" ht="30" customHeight="1" x14ac:dyDescent="0.25">
      <c r="A5" s="46"/>
      <c r="B5" s="35"/>
      <c r="C5" s="42" t="s">
        <v>5</v>
      </c>
      <c r="D5" s="42" t="s">
        <v>14</v>
      </c>
      <c r="E5" s="42" t="s">
        <v>15</v>
      </c>
      <c r="F5" s="42" t="s">
        <v>5</v>
      </c>
      <c r="G5" s="42" t="s">
        <v>14</v>
      </c>
      <c r="H5" s="42" t="s">
        <v>15</v>
      </c>
      <c r="I5" s="42" t="s">
        <v>5</v>
      </c>
      <c r="J5" s="42" t="s">
        <v>14</v>
      </c>
      <c r="K5" s="43" t="s">
        <v>15</v>
      </c>
      <c r="L5" s="47"/>
      <c r="M5" s="48"/>
      <c r="N5" s="37" t="s">
        <v>8</v>
      </c>
      <c r="O5" s="37"/>
      <c r="P5" s="37"/>
      <c r="Q5" s="33" t="s">
        <v>16</v>
      </c>
      <c r="R5" s="33"/>
      <c r="S5" s="33"/>
      <c r="T5" s="35" t="s">
        <v>8</v>
      </c>
      <c r="U5" s="35"/>
      <c r="V5" s="35"/>
      <c r="W5" s="36" t="s">
        <v>16</v>
      </c>
      <c r="X5" s="36"/>
      <c r="Y5" s="36"/>
      <c r="Z5" s="33" t="s">
        <v>10</v>
      </c>
      <c r="AA5" s="33"/>
      <c r="AB5" s="33"/>
      <c r="AC5" s="35" t="s">
        <v>8</v>
      </c>
      <c r="AD5" s="35"/>
      <c r="AE5" s="35"/>
      <c r="AF5" s="36" t="s">
        <v>16</v>
      </c>
      <c r="AG5" s="36"/>
      <c r="AH5" s="36"/>
      <c r="AI5" s="33" t="s">
        <v>10</v>
      </c>
      <c r="AJ5" s="33"/>
      <c r="AK5" s="33"/>
    </row>
    <row r="6" spans="1:37" ht="30" customHeight="1" x14ac:dyDescent="0.25">
      <c r="A6" s="46"/>
      <c r="B6" s="35"/>
      <c r="C6" s="42"/>
      <c r="D6" s="42"/>
      <c r="E6" s="42"/>
      <c r="F6" s="42"/>
      <c r="G6" s="42"/>
      <c r="H6" s="42"/>
      <c r="I6" s="42"/>
      <c r="J6" s="42"/>
      <c r="K6" s="43"/>
      <c r="L6" s="47"/>
      <c r="M6" s="48"/>
      <c r="N6" s="31" t="s">
        <v>17</v>
      </c>
      <c r="O6" s="32" t="s">
        <v>18</v>
      </c>
      <c r="P6" s="32"/>
      <c r="Q6" s="31" t="s">
        <v>17</v>
      </c>
      <c r="R6" s="33" t="s">
        <v>18</v>
      </c>
      <c r="S6" s="33"/>
      <c r="T6" s="31" t="s">
        <v>17</v>
      </c>
      <c r="U6" s="32" t="s">
        <v>18</v>
      </c>
      <c r="V6" s="32"/>
      <c r="W6" s="31" t="s">
        <v>17</v>
      </c>
      <c r="X6" s="32" t="s">
        <v>18</v>
      </c>
      <c r="Y6" s="32"/>
      <c r="Z6" s="31" t="s">
        <v>17</v>
      </c>
      <c r="AA6" s="34" t="s">
        <v>18</v>
      </c>
      <c r="AB6" s="34"/>
      <c r="AC6" s="31" t="s">
        <v>17</v>
      </c>
      <c r="AD6" s="32" t="s">
        <v>18</v>
      </c>
      <c r="AE6" s="32"/>
      <c r="AF6" s="31" t="s">
        <v>17</v>
      </c>
      <c r="AG6" s="32" t="s">
        <v>18</v>
      </c>
      <c r="AH6" s="32"/>
      <c r="AI6" s="31" t="s">
        <v>17</v>
      </c>
      <c r="AJ6" s="33" t="s">
        <v>18</v>
      </c>
      <c r="AK6" s="33"/>
    </row>
    <row r="7" spans="1:37" ht="60" x14ac:dyDescent="0.25">
      <c r="A7" s="46"/>
      <c r="B7" s="35"/>
      <c r="C7" s="42"/>
      <c r="D7" s="42"/>
      <c r="E7" s="42"/>
      <c r="F7" s="42"/>
      <c r="G7" s="42"/>
      <c r="H7" s="42"/>
      <c r="I7" s="42"/>
      <c r="J7" s="42"/>
      <c r="K7" s="43"/>
      <c r="L7" s="47"/>
      <c r="M7" s="48"/>
      <c r="N7" s="31"/>
      <c r="O7" s="4" t="s">
        <v>19</v>
      </c>
      <c r="P7" s="4" t="s">
        <v>20</v>
      </c>
      <c r="Q7" s="31"/>
      <c r="R7" s="4" t="s">
        <v>19</v>
      </c>
      <c r="S7" s="5" t="s">
        <v>20</v>
      </c>
      <c r="T7" s="31"/>
      <c r="U7" s="4" t="s">
        <v>19</v>
      </c>
      <c r="V7" s="4" t="s">
        <v>20</v>
      </c>
      <c r="W7" s="31"/>
      <c r="X7" s="4" t="s">
        <v>19</v>
      </c>
      <c r="Y7" s="4" t="s">
        <v>20</v>
      </c>
      <c r="Z7" s="31"/>
      <c r="AA7" s="4" t="s">
        <v>19</v>
      </c>
      <c r="AB7" s="5" t="s">
        <v>20</v>
      </c>
      <c r="AC7" s="31"/>
      <c r="AD7" s="4" t="s">
        <v>19</v>
      </c>
      <c r="AE7" s="4" t="s">
        <v>20</v>
      </c>
      <c r="AF7" s="31"/>
      <c r="AG7" s="4" t="s">
        <v>19</v>
      </c>
      <c r="AH7" s="4" t="s">
        <v>20</v>
      </c>
      <c r="AI7" s="31"/>
      <c r="AJ7" s="4" t="s">
        <v>19</v>
      </c>
      <c r="AK7" s="5" t="s">
        <v>20</v>
      </c>
    </row>
    <row r="8" spans="1:37" x14ac:dyDescent="0.25">
      <c r="A8" s="6" t="s">
        <v>21</v>
      </c>
      <c r="B8" s="6">
        <v>21.6</v>
      </c>
      <c r="C8" s="6">
        <v>2.2000000000000002</v>
      </c>
      <c r="D8" s="6">
        <v>8.0000000000000002E-3</v>
      </c>
      <c r="E8" s="6">
        <v>1.7600000000000001E-2</v>
      </c>
      <c r="F8" s="6">
        <v>7.9</v>
      </c>
      <c r="G8" s="6">
        <v>8.0000000000000002E-3</v>
      </c>
      <c r="H8" s="6">
        <v>6.3200000000000006E-2</v>
      </c>
      <c r="I8" s="7">
        <v>11.5</v>
      </c>
      <c r="J8" s="6">
        <v>6.0000000000000001E-3</v>
      </c>
      <c r="K8" s="6">
        <v>6.9000000000000006E-2</v>
      </c>
      <c r="L8" s="7" t="s">
        <v>22</v>
      </c>
      <c r="M8" s="48"/>
      <c r="N8" s="8"/>
      <c r="O8" s="8"/>
      <c r="P8" s="8"/>
      <c r="Q8" s="8"/>
      <c r="R8" s="8"/>
      <c r="S8" s="2"/>
      <c r="T8" s="8"/>
      <c r="U8" s="8"/>
      <c r="V8" s="8"/>
      <c r="W8" s="8"/>
      <c r="X8" s="8"/>
      <c r="Y8" s="8"/>
      <c r="Z8" s="8"/>
      <c r="AA8" s="8"/>
      <c r="AB8" s="2"/>
      <c r="AC8" s="8"/>
      <c r="AD8" s="8"/>
      <c r="AE8" s="8"/>
      <c r="AF8" s="8"/>
      <c r="AG8" s="8"/>
      <c r="AH8" s="8"/>
      <c r="AI8" s="8"/>
      <c r="AJ8" s="8"/>
      <c r="AK8" s="2"/>
    </row>
    <row r="9" spans="1:37" x14ac:dyDescent="0.25">
      <c r="A9" s="3" t="s">
        <v>23</v>
      </c>
      <c r="B9" s="3">
        <v>27</v>
      </c>
      <c r="C9" s="9">
        <v>10</v>
      </c>
      <c r="D9" s="9">
        <v>8.0000000000000002E-3</v>
      </c>
      <c r="E9" s="9">
        <v>0.08</v>
      </c>
      <c r="F9" s="9">
        <v>17</v>
      </c>
      <c r="G9" s="9">
        <v>8.0000000000000002E-3</v>
      </c>
      <c r="H9" s="9">
        <v>0.13600000000000001</v>
      </c>
      <c r="I9" s="9"/>
      <c r="J9" s="9"/>
      <c r="K9" s="9"/>
      <c r="L9" s="3" t="s">
        <v>22</v>
      </c>
      <c r="M9" s="48"/>
      <c r="N9" s="8"/>
      <c r="O9" s="8"/>
      <c r="P9" s="8"/>
      <c r="Q9" s="8"/>
      <c r="R9" s="8"/>
      <c r="S9" s="2"/>
      <c r="T9" s="8"/>
      <c r="U9" s="8"/>
      <c r="V9" s="8"/>
      <c r="W9" s="8"/>
      <c r="X9" s="8"/>
      <c r="Y9" s="8"/>
      <c r="Z9" s="8"/>
      <c r="AA9" s="8"/>
      <c r="AB9" s="2"/>
      <c r="AC9" s="8"/>
      <c r="AD9" s="8"/>
      <c r="AE9" s="8"/>
      <c r="AF9" s="8"/>
      <c r="AG9" s="8"/>
      <c r="AH9" s="8"/>
      <c r="AI9" s="8"/>
      <c r="AJ9" s="8"/>
      <c r="AK9" s="2"/>
    </row>
    <row r="10" spans="1:37" x14ac:dyDescent="0.25">
      <c r="A10" s="3" t="s">
        <v>24</v>
      </c>
      <c r="B10" s="3">
        <v>16</v>
      </c>
      <c r="C10" s="9">
        <v>6.5</v>
      </c>
      <c r="D10" s="9">
        <v>8.0000000000000002E-3</v>
      </c>
      <c r="E10" s="9">
        <v>5.2000000000000005E-2</v>
      </c>
      <c r="F10" s="9">
        <v>9.5</v>
      </c>
      <c r="G10" s="9">
        <v>8.0000000000000002E-3</v>
      </c>
      <c r="H10" s="9">
        <v>7.5999999999999998E-2</v>
      </c>
      <c r="I10" s="9"/>
      <c r="J10" s="9"/>
      <c r="K10" s="9"/>
      <c r="L10" s="3" t="s">
        <v>22</v>
      </c>
      <c r="M10" s="48"/>
      <c r="N10" s="8"/>
      <c r="O10" s="8"/>
      <c r="P10" s="8"/>
      <c r="Q10" s="8"/>
      <c r="R10" s="8"/>
      <c r="S10" s="2"/>
      <c r="T10" s="8"/>
      <c r="U10" s="8"/>
      <c r="V10" s="8"/>
      <c r="W10" s="8"/>
      <c r="X10" s="8"/>
      <c r="Y10" s="8"/>
      <c r="Z10" s="8"/>
      <c r="AA10" s="8"/>
      <c r="AB10" s="2"/>
      <c r="AC10" s="8"/>
      <c r="AD10" s="8"/>
      <c r="AE10" s="8"/>
      <c r="AF10" s="8"/>
      <c r="AG10" s="8"/>
      <c r="AH10" s="8"/>
      <c r="AI10" s="8"/>
      <c r="AJ10" s="8"/>
      <c r="AK10" s="2"/>
    </row>
    <row r="11" spans="1:37" x14ac:dyDescent="0.25">
      <c r="A11" s="3" t="s">
        <v>25</v>
      </c>
      <c r="B11" s="3">
        <v>18.7</v>
      </c>
      <c r="C11" s="9">
        <v>5</v>
      </c>
      <c r="D11" s="9">
        <v>8.0000000000000002E-3</v>
      </c>
      <c r="E11" s="9">
        <v>0.04</v>
      </c>
      <c r="F11" s="9">
        <v>13.7</v>
      </c>
      <c r="G11" s="9">
        <v>8.0000000000000002E-3</v>
      </c>
      <c r="H11" s="9">
        <v>0.11</v>
      </c>
      <c r="I11" s="9"/>
      <c r="J11" s="9"/>
      <c r="K11" s="9"/>
      <c r="L11" s="3" t="s">
        <v>22</v>
      </c>
      <c r="M11" s="48"/>
      <c r="N11" s="8"/>
      <c r="O11" s="8"/>
      <c r="P11" s="8"/>
      <c r="Q11" s="8"/>
      <c r="R11" s="8"/>
      <c r="S11" s="2"/>
      <c r="T11" s="8"/>
      <c r="U11" s="8"/>
      <c r="V11" s="8"/>
      <c r="W11" s="8"/>
      <c r="X11" s="8"/>
      <c r="Y11" s="8"/>
      <c r="Z11" s="8"/>
      <c r="AA11" s="8"/>
      <c r="AB11" s="2"/>
      <c r="AC11" s="8"/>
      <c r="AD11" s="8"/>
      <c r="AE11" s="8"/>
      <c r="AF11" s="8"/>
      <c r="AG11" s="8"/>
      <c r="AH11" s="8"/>
      <c r="AI11" s="8"/>
      <c r="AJ11" s="8"/>
      <c r="AK11" s="2"/>
    </row>
    <row r="12" spans="1:37" s="22" customFormat="1" ht="30" x14ac:dyDescent="0.25">
      <c r="A12" s="18" t="s">
        <v>26</v>
      </c>
      <c r="B12" s="18">
        <v>6.3</v>
      </c>
      <c r="C12" s="19">
        <v>2.4</v>
      </c>
      <c r="D12" s="19">
        <v>8.0000000000000002E-3</v>
      </c>
      <c r="E12" s="19">
        <v>1.9199999999999998E-2</v>
      </c>
      <c r="F12" s="19">
        <v>3.9</v>
      </c>
      <c r="G12" s="19">
        <v>8.0000000000000002E-3</v>
      </c>
      <c r="H12" s="19">
        <v>3.1200000000000002E-2</v>
      </c>
      <c r="I12" s="19"/>
      <c r="J12" s="19"/>
      <c r="K12" s="19"/>
      <c r="L12" s="18" t="s">
        <v>50</v>
      </c>
      <c r="M12" s="48"/>
      <c r="N12" s="20"/>
      <c r="O12" s="20"/>
      <c r="P12" s="20"/>
      <c r="Q12" s="16">
        <v>12238600</v>
      </c>
      <c r="R12" s="20">
        <v>0</v>
      </c>
      <c r="S12" s="21">
        <f>R12/Q12*100</f>
        <v>0</v>
      </c>
      <c r="T12" s="20"/>
      <c r="U12" s="20"/>
      <c r="V12" s="20"/>
      <c r="W12" s="16">
        <v>4681100</v>
      </c>
      <c r="X12" s="20">
        <f>282800/300*1000</f>
        <v>942666.66666666663</v>
      </c>
      <c r="Y12" s="20">
        <f>X12/W12*100</f>
        <v>20.137716918388126</v>
      </c>
      <c r="Z12" s="16"/>
      <c r="AA12" s="20"/>
      <c r="AB12" s="21"/>
      <c r="AC12" s="16">
        <v>896900</v>
      </c>
      <c r="AD12" s="20">
        <v>19500</v>
      </c>
      <c r="AE12" s="20">
        <f>AD12/AC12*100</f>
        <v>2.1741554242390455</v>
      </c>
      <c r="AF12" s="16">
        <v>896900</v>
      </c>
      <c r="AG12" s="20">
        <v>46858</v>
      </c>
      <c r="AH12" s="20">
        <f>AG12/AF12*100</f>
        <v>5.2244397368714459</v>
      </c>
      <c r="AI12" s="16"/>
      <c r="AJ12" s="20"/>
      <c r="AK12" s="21"/>
    </row>
    <row r="13" spans="1:37" s="17" customFormat="1" x14ac:dyDescent="0.25">
      <c r="A13" s="29" t="s">
        <v>27</v>
      </c>
      <c r="B13" s="29">
        <v>24.6</v>
      </c>
      <c r="C13" s="30">
        <v>1.9</v>
      </c>
      <c r="D13" s="30">
        <v>8.0000000000000002E-3</v>
      </c>
      <c r="E13" s="30">
        <v>1.52E-2</v>
      </c>
      <c r="F13" s="30">
        <v>19.7</v>
      </c>
      <c r="G13" s="30">
        <v>8.0000000000000002E-3</v>
      </c>
      <c r="H13" s="30">
        <v>0.15760000000000002</v>
      </c>
      <c r="I13" s="30">
        <v>3</v>
      </c>
      <c r="J13" s="30">
        <v>6.0000000000000001E-3</v>
      </c>
      <c r="K13" s="30">
        <v>1.7999999999999999E-2</v>
      </c>
      <c r="L13" s="29" t="s">
        <v>22</v>
      </c>
      <c r="M13" s="48"/>
      <c r="N13" s="27"/>
      <c r="O13" s="27"/>
      <c r="P13" s="27"/>
      <c r="Q13" s="27"/>
      <c r="R13" s="27"/>
      <c r="S13" s="28"/>
      <c r="T13" s="27"/>
      <c r="U13" s="27"/>
      <c r="V13" s="27"/>
      <c r="W13" s="27"/>
      <c r="X13" s="27"/>
      <c r="Y13" s="27"/>
      <c r="Z13" s="27"/>
      <c r="AA13" s="27"/>
      <c r="AB13" s="28"/>
      <c r="AC13" s="27"/>
      <c r="AD13" s="27"/>
      <c r="AE13" s="27"/>
      <c r="AF13" s="27"/>
      <c r="AG13" s="27"/>
      <c r="AH13" s="27"/>
      <c r="AI13" s="27"/>
      <c r="AJ13" s="27"/>
      <c r="AK13" s="28"/>
    </row>
    <row r="14" spans="1:37" x14ac:dyDescent="0.25">
      <c r="A14" s="10" t="s">
        <v>28</v>
      </c>
      <c r="B14" s="10">
        <v>33.799999999999997</v>
      </c>
      <c r="C14" s="11">
        <v>20</v>
      </c>
      <c r="D14" s="11">
        <v>8.0000000000000002E-3</v>
      </c>
      <c r="E14" s="11">
        <v>0.16</v>
      </c>
      <c r="F14" s="11">
        <v>11.8</v>
      </c>
      <c r="G14" s="11">
        <v>8.0000000000000002E-3</v>
      </c>
      <c r="H14" s="11">
        <v>9.4399999999999998E-2</v>
      </c>
      <c r="I14" s="11">
        <v>2</v>
      </c>
      <c r="J14" s="11">
        <v>6.0000000000000001E-3</v>
      </c>
      <c r="K14" s="11">
        <v>1.2E-2</v>
      </c>
      <c r="L14" s="10" t="s">
        <v>22</v>
      </c>
      <c r="M14" s="48"/>
      <c r="N14" s="8"/>
      <c r="O14" s="8"/>
      <c r="P14" s="8"/>
      <c r="Q14" s="8"/>
      <c r="R14" s="8"/>
      <c r="S14" s="2"/>
      <c r="T14" s="8"/>
      <c r="U14" s="8"/>
      <c r="V14" s="8"/>
      <c r="W14" s="8"/>
      <c r="X14" s="8"/>
      <c r="Y14" s="8"/>
      <c r="Z14" s="8"/>
      <c r="AA14" s="8"/>
      <c r="AB14" s="2"/>
      <c r="AC14" s="8"/>
      <c r="AD14" s="8"/>
      <c r="AE14" s="8"/>
      <c r="AF14" s="8"/>
      <c r="AG14" s="8"/>
      <c r="AH14" s="8"/>
      <c r="AI14" s="8"/>
      <c r="AJ14" s="8"/>
      <c r="AK14" s="2"/>
    </row>
    <row r="15" spans="1:37" x14ac:dyDescent="0.25">
      <c r="A15" s="10" t="s">
        <v>29</v>
      </c>
      <c r="B15" s="10">
        <v>32.1</v>
      </c>
      <c r="C15" s="11">
        <v>4.5</v>
      </c>
      <c r="D15" s="11">
        <v>8.0000000000000002E-3</v>
      </c>
      <c r="E15" s="11">
        <v>3.5999999999999997E-2</v>
      </c>
      <c r="F15" s="11">
        <v>27.6</v>
      </c>
      <c r="G15" s="11">
        <v>8.0000000000000002E-3</v>
      </c>
      <c r="H15" s="11">
        <v>0.22080000000000002</v>
      </c>
      <c r="I15" s="11"/>
      <c r="J15" s="11"/>
      <c r="K15" s="11"/>
      <c r="L15" s="10" t="s">
        <v>22</v>
      </c>
      <c r="M15" s="48"/>
      <c r="N15" s="8"/>
      <c r="O15" s="8"/>
      <c r="P15" s="8"/>
      <c r="Q15" s="8"/>
      <c r="R15" s="8"/>
      <c r="S15" s="2"/>
      <c r="T15" s="8"/>
      <c r="U15" s="8"/>
      <c r="V15" s="8"/>
      <c r="W15" s="8"/>
      <c r="X15" s="8"/>
      <c r="Y15" s="8"/>
      <c r="Z15" s="8"/>
      <c r="AA15" s="8"/>
      <c r="AB15" s="2"/>
      <c r="AC15" s="8"/>
      <c r="AD15" s="8"/>
      <c r="AE15" s="8"/>
      <c r="AF15" s="8"/>
      <c r="AG15" s="8"/>
      <c r="AH15" s="8"/>
      <c r="AI15" s="8"/>
      <c r="AJ15" s="8"/>
      <c r="AK15" s="2"/>
    </row>
    <row r="16" spans="1:37" x14ac:dyDescent="0.25">
      <c r="A16" s="10" t="s">
        <v>30</v>
      </c>
      <c r="B16" s="10">
        <v>9.3000000000000007</v>
      </c>
      <c r="C16" s="11">
        <v>4</v>
      </c>
      <c r="D16" s="11">
        <v>8.0000000000000002E-3</v>
      </c>
      <c r="E16" s="11">
        <v>3.2000000000000001E-2</v>
      </c>
      <c r="F16" s="11">
        <v>5.3</v>
      </c>
      <c r="G16" s="11">
        <v>8.0000000000000002E-3</v>
      </c>
      <c r="H16" s="11">
        <v>4.24E-2</v>
      </c>
      <c r="I16" s="11"/>
      <c r="J16" s="11"/>
      <c r="K16" s="11"/>
      <c r="L16" s="10" t="s">
        <v>22</v>
      </c>
      <c r="M16" s="48"/>
      <c r="N16" s="8"/>
      <c r="O16" s="8"/>
      <c r="P16" s="8"/>
      <c r="Q16" s="8"/>
      <c r="R16" s="8"/>
      <c r="S16" s="2"/>
      <c r="T16" s="8"/>
      <c r="U16" s="8"/>
      <c r="V16" s="8"/>
      <c r="W16" s="8"/>
      <c r="X16" s="8"/>
      <c r="Y16" s="8"/>
      <c r="Z16" s="8"/>
      <c r="AA16" s="8"/>
      <c r="AB16" s="2"/>
      <c r="AC16" s="8"/>
      <c r="AD16" s="8"/>
      <c r="AE16" s="8"/>
      <c r="AF16" s="8"/>
      <c r="AG16" s="8"/>
      <c r="AH16" s="8"/>
      <c r="AI16" s="8"/>
      <c r="AJ16" s="8"/>
      <c r="AK16" s="2"/>
    </row>
    <row r="17" spans="1:37" x14ac:dyDescent="0.25">
      <c r="A17" s="10" t="s">
        <v>31</v>
      </c>
      <c r="B17" s="10">
        <v>40.799999999999997</v>
      </c>
      <c r="C17" s="11">
        <v>15</v>
      </c>
      <c r="D17" s="11">
        <v>8.0000000000000002E-3</v>
      </c>
      <c r="E17" s="11">
        <v>0.12</v>
      </c>
      <c r="F17" s="11">
        <v>27</v>
      </c>
      <c r="G17" s="11">
        <v>8.0000000000000002E-3</v>
      </c>
      <c r="H17" s="11">
        <v>0.216</v>
      </c>
      <c r="I17" s="11"/>
      <c r="J17" s="11"/>
      <c r="K17" s="11"/>
      <c r="L17" s="10" t="s">
        <v>22</v>
      </c>
      <c r="M17" s="48"/>
      <c r="N17" s="8"/>
      <c r="O17" s="8"/>
      <c r="P17" s="8"/>
      <c r="Q17" s="8"/>
      <c r="R17" s="8"/>
      <c r="S17" s="2"/>
      <c r="T17" s="8"/>
      <c r="U17" s="8"/>
      <c r="V17" s="8"/>
      <c r="W17" s="8"/>
      <c r="X17" s="8"/>
      <c r="Y17" s="8"/>
      <c r="Z17" s="8"/>
      <c r="AA17" s="8"/>
      <c r="AB17" s="2"/>
      <c r="AC17" s="8"/>
      <c r="AD17" s="8"/>
      <c r="AE17" s="8"/>
      <c r="AF17" s="8"/>
      <c r="AG17" s="8"/>
      <c r="AH17" s="8"/>
      <c r="AI17" s="8"/>
      <c r="AJ17" s="8"/>
      <c r="AK17" s="2"/>
    </row>
    <row r="18" spans="1:37" x14ac:dyDescent="0.25">
      <c r="A18" s="10" t="s">
        <v>32</v>
      </c>
      <c r="B18" s="10">
        <v>38.5</v>
      </c>
      <c r="C18" s="11">
        <v>18</v>
      </c>
      <c r="D18" s="11">
        <v>8.0000000000000002E-3</v>
      </c>
      <c r="E18" s="11">
        <v>0.14400000000000002</v>
      </c>
      <c r="F18" s="11">
        <v>20.5</v>
      </c>
      <c r="G18" s="11">
        <v>8.0000000000000002E-3</v>
      </c>
      <c r="H18" s="11">
        <v>0.16400000000000001</v>
      </c>
      <c r="I18" s="11"/>
      <c r="J18" s="11"/>
      <c r="K18" s="11"/>
      <c r="L18" s="10" t="s">
        <v>22</v>
      </c>
      <c r="M18" s="48"/>
      <c r="N18" s="8"/>
      <c r="O18" s="8"/>
      <c r="P18" s="8"/>
      <c r="Q18" s="8"/>
      <c r="R18" s="8"/>
      <c r="S18" s="2"/>
      <c r="T18" s="8"/>
      <c r="U18" s="8"/>
      <c r="V18" s="8"/>
      <c r="W18" s="8"/>
      <c r="X18" s="8"/>
      <c r="Y18" s="8"/>
      <c r="Z18" s="8"/>
      <c r="AA18" s="8"/>
      <c r="AB18" s="2"/>
      <c r="AC18" s="8"/>
      <c r="AD18" s="8"/>
      <c r="AE18" s="8"/>
      <c r="AF18" s="8"/>
      <c r="AG18" s="8"/>
      <c r="AH18" s="8"/>
      <c r="AI18" s="8"/>
      <c r="AJ18" s="8"/>
      <c r="AK18" s="2"/>
    </row>
    <row r="19" spans="1:37" x14ac:dyDescent="0.25">
      <c r="A19" s="10" t="s">
        <v>33</v>
      </c>
      <c r="B19" s="10">
        <v>178.7</v>
      </c>
      <c r="C19" s="11">
        <v>57.7</v>
      </c>
      <c r="D19" s="11">
        <v>8.0000000000000002E-3</v>
      </c>
      <c r="E19" s="11">
        <v>0.46160000000000001</v>
      </c>
      <c r="F19" s="11">
        <v>122</v>
      </c>
      <c r="G19" s="11">
        <v>8.0000000000000002E-3</v>
      </c>
      <c r="H19" s="11">
        <v>9.76</v>
      </c>
      <c r="I19" s="11"/>
      <c r="J19" s="11"/>
      <c r="K19" s="11"/>
      <c r="L19" s="10" t="s">
        <v>22</v>
      </c>
      <c r="M19" s="48"/>
      <c r="N19" s="8"/>
      <c r="O19" s="8"/>
      <c r="P19" s="8"/>
      <c r="Q19" s="8"/>
      <c r="R19" s="8"/>
      <c r="S19" s="2"/>
      <c r="T19" s="8"/>
      <c r="U19" s="8"/>
      <c r="V19" s="8"/>
      <c r="W19" s="8"/>
      <c r="X19" s="8"/>
      <c r="Y19" s="8"/>
      <c r="Z19" s="8"/>
      <c r="AA19" s="8"/>
      <c r="AB19" s="2"/>
      <c r="AC19" s="8"/>
      <c r="AD19" s="8"/>
      <c r="AE19" s="8"/>
      <c r="AF19" s="8"/>
      <c r="AG19" s="8"/>
      <c r="AH19" s="8"/>
      <c r="AI19" s="8"/>
      <c r="AJ19" s="8"/>
      <c r="AK19" s="2"/>
    </row>
    <row r="20" spans="1:37" x14ac:dyDescent="0.25">
      <c r="A20" s="10" t="s">
        <v>34</v>
      </c>
      <c r="B20" s="10">
        <v>9.1999999999999993</v>
      </c>
      <c r="C20" s="11">
        <v>5.3</v>
      </c>
      <c r="D20" s="11">
        <v>8.0000000000000002E-3</v>
      </c>
      <c r="E20" s="11">
        <v>4.24E-2</v>
      </c>
      <c r="F20" s="11">
        <v>3.9</v>
      </c>
      <c r="G20" s="11">
        <v>8.0000000000000002E-3</v>
      </c>
      <c r="H20" s="11">
        <v>3.1200000000000002E-2</v>
      </c>
      <c r="I20" s="11"/>
      <c r="J20" s="11"/>
      <c r="K20" s="11"/>
      <c r="L20" s="10" t="s">
        <v>22</v>
      </c>
      <c r="M20" s="48"/>
      <c r="N20" s="8"/>
      <c r="O20" s="8"/>
      <c r="P20" s="8"/>
      <c r="Q20" s="8"/>
      <c r="R20" s="8"/>
      <c r="S20" s="2"/>
      <c r="T20" s="8"/>
      <c r="U20" s="8"/>
      <c r="V20" s="8"/>
      <c r="W20" s="8"/>
      <c r="X20" s="8"/>
      <c r="Y20" s="8"/>
      <c r="Z20" s="8"/>
      <c r="AA20" s="8"/>
      <c r="AB20" s="2"/>
      <c r="AC20" s="8"/>
      <c r="AD20" s="8"/>
      <c r="AE20" s="8"/>
      <c r="AF20" s="8"/>
      <c r="AG20" s="8"/>
      <c r="AH20" s="8"/>
      <c r="AI20" s="8"/>
      <c r="AJ20" s="8"/>
      <c r="AK20" s="2"/>
    </row>
    <row r="21" spans="1:37" x14ac:dyDescent="0.25">
      <c r="A21" s="10" t="s">
        <v>35</v>
      </c>
      <c r="B21" s="10">
        <v>28</v>
      </c>
      <c r="C21" s="11">
        <v>4.5</v>
      </c>
      <c r="D21" s="11">
        <v>8.0000000000000002E-3</v>
      </c>
      <c r="E21" s="11">
        <v>3.5999999999999997E-2</v>
      </c>
      <c r="F21" s="11">
        <v>21.5</v>
      </c>
      <c r="G21" s="11">
        <v>8.0000000000000002E-3</v>
      </c>
      <c r="H21" s="11">
        <v>0.17200000000000001</v>
      </c>
      <c r="I21" s="11">
        <v>2</v>
      </c>
      <c r="J21" s="11">
        <v>6.0000000000000001E-3</v>
      </c>
      <c r="K21" s="11">
        <v>1.2E-2</v>
      </c>
      <c r="L21" s="10" t="s">
        <v>22</v>
      </c>
      <c r="M21" s="48"/>
      <c r="N21" s="8"/>
      <c r="O21" s="8"/>
      <c r="P21" s="8"/>
      <c r="Q21" s="8"/>
      <c r="R21" s="8"/>
      <c r="S21" s="2"/>
      <c r="T21" s="8"/>
      <c r="U21" s="8"/>
      <c r="V21" s="8"/>
      <c r="W21" s="8"/>
      <c r="X21" s="8"/>
      <c r="Y21" s="8"/>
      <c r="Z21" s="8"/>
      <c r="AA21" s="8"/>
      <c r="AB21" s="2"/>
      <c r="AC21" s="8"/>
      <c r="AD21" s="8"/>
      <c r="AE21" s="8"/>
      <c r="AF21" s="8"/>
      <c r="AG21" s="8"/>
      <c r="AH21" s="8"/>
      <c r="AI21" s="8"/>
      <c r="AJ21" s="8"/>
      <c r="AK21" s="2"/>
    </row>
    <row r="22" spans="1:37" x14ac:dyDescent="0.25">
      <c r="A22" s="10" t="s">
        <v>36</v>
      </c>
      <c r="B22" s="10">
        <v>15.4</v>
      </c>
      <c r="C22" s="11">
        <v>5.9</v>
      </c>
      <c r="D22" s="11">
        <v>8.0000000000000002E-3</v>
      </c>
      <c r="E22" s="11">
        <v>4.7199999999999999E-2</v>
      </c>
      <c r="F22" s="11">
        <v>8.5</v>
      </c>
      <c r="G22" s="11">
        <v>8.0000000000000002E-3</v>
      </c>
      <c r="H22" s="11">
        <v>6.8000000000000005E-2</v>
      </c>
      <c r="I22" s="11">
        <v>1</v>
      </c>
      <c r="J22" s="11">
        <v>6.0000000000000001E-3</v>
      </c>
      <c r="K22" s="11">
        <v>6.0000000000000001E-3</v>
      </c>
      <c r="L22" s="10" t="s">
        <v>22</v>
      </c>
      <c r="M22" s="48"/>
      <c r="N22" s="8"/>
      <c r="O22" s="8"/>
      <c r="P22" s="8"/>
      <c r="Q22" s="8"/>
      <c r="R22" s="8"/>
      <c r="S22" s="2"/>
      <c r="T22" s="8"/>
      <c r="U22" s="8"/>
      <c r="V22" s="8"/>
      <c r="W22" s="8"/>
      <c r="X22" s="8"/>
      <c r="Y22" s="8"/>
      <c r="Z22" s="8"/>
      <c r="AA22" s="8"/>
      <c r="AB22" s="2"/>
      <c r="AC22" s="8"/>
      <c r="AD22" s="8"/>
      <c r="AE22" s="8"/>
      <c r="AF22" s="8"/>
      <c r="AG22" s="8"/>
      <c r="AH22" s="8"/>
      <c r="AI22" s="8"/>
      <c r="AJ22" s="8"/>
      <c r="AK22" s="2"/>
    </row>
    <row r="23" spans="1:37" x14ac:dyDescent="0.25">
      <c r="A23" s="10" t="s">
        <v>37</v>
      </c>
      <c r="B23" s="10">
        <v>38</v>
      </c>
      <c r="C23" s="11">
        <v>2</v>
      </c>
      <c r="D23" s="11">
        <v>8.0000000000000002E-3</v>
      </c>
      <c r="E23" s="11">
        <v>1.6E-2</v>
      </c>
      <c r="F23" s="11">
        <v>34</v>
      </c>
      <c r="G23" s="11">
        <v>8.0000000000000002E-3</v>
      </c>
      <c r="H23" s="11">
        <v>0.26400000000000001</v>
      </c>
      <c r="I23" s="11">
        <v>2</v>
      </c>
      <c r="J23" s="11">
        <v>6.0000000000000001E-3</v>
      </c>
      <c r="K23" s="11">
        <v>1.2E-2</v>
      </c>
      <c r="L23" s="10" t="s">
        <v>22</v>
      </c>
      <c r="M23" s="48"/>
      <c r="N23" s="8"/>
      <c r="O23" s="8"/>
      <c r="P23" s="8"/>
      <c r="Q23" s="8"/>
      <c r="R23" s="8"/>
      <c r="S23" s="2"/>
      <c r="T23" s="8"/>
      <c r="U23" s="8"/>
      <c r="V23" s="8"/>
      <c r="W23" s="8"/>
      <c r="X23" s="8"/>
      <c r="Y23" s="8"/>
      <c r="Z23" s="8"/>
      <c r="AA23" s="8"/>
      <c r="AB23" s="2"/>
      <c r="AC23" s="8"/>
      <c r="AD23" s="8"/>
      <c r="AE23" s="8"/>
      <c r="AF23" s="8"/>
      <c r="AG23" s="8"/>
      <c r="AH23" s="8"/>
      <c r="AI23" s="8"/>
      <c r="AJ23" s="8"/>
      <c r="AK23" s="2"/>
    </row>
    <row r="24" spans="1:37" x14ac:dyDescent="0.25">
      <c r="A24" s="10" t="s">
        <v>38</v>
      </c>
      <c r="B24" s="10">
        <v>10</v>
      </c>
      <c r="C24" s="11">
        <v>0</v>
      </c>
      <c r="D24" s="11">
        <v>0</v>
      </c>
      <c r="E24" s="11">
        <v>0</v>
      </c>
      <c r="F24" s="11">
        <v>10</v>
      </c>
      <c r="G24" s="11">
        <v>8.0000000000000002E-3</v>
      </c>
      <c r="H24" s="11">
        <v>0.08</v>
      </c>
      <c r="I24" s="11"/>
      <c r="J24" s="11"/>
      <c r="K24" s="11"/>
      <c r="L24" s="10" t="s">
        <v>22</v>
      </c>
      <c r="M24" s="48"/>
      <c r="N24" s="8"/>
      <c r="O24" s="8"/>
      <c r="P24" s="8"/>
      <c r="Q24" s="8"/>
      <c r="R24" s="8"/>
      <c r="S24" s="2"/>
      <c r="T24" s="8"/>
      <c r="U24" s="8"/>
      <c r="V24" s="8"/>
      <c r="W24" s="8"/>
      <c r="X24" s="8"/>
      <c r="Y24" s="8"/>
      <c r="Z24" s="8"/>
      <c r="AA24" s="8"/>
      <c r="AB24" s="2"/>
      <c r="AC24" s="8"/>
      <c r="AD24" s="8"/>
      <c r="AE24" s="8"/>
      <c r="AF24" s="8"/>
      <c r="AG24" s="8"/>
      <c r="AH24" s="8"/>
      <c r="AI24" s="8"/>
      <c r="AJ24" s="8"/>
      <c r="AK24" s="2"/>
    </row>
    <row r="25" spans="1:37" x14ac:dyDescent="0.25">
      <c r="A25" s="10" t="s">
        <v>39</v>
      </c>
      <c r="B25" s="10">
        <v>22.3</v>
      </c>
      <c r="C25" s="11">
        <v>6</v>
      </c>
      <c r="D25" s="11">
        <v>8.0000000000000002E-3</v>
      </c>
      <c r="E25" s="11">
        <v>4.8000000000000001E-2</v>
      </c>
      <c r="F25" s="11">
        <v>15.3</v>
      </c>
      <c r="G25" s="11">
        <v>8.0000000000000002E-3</v>
      </c>
      <c r="H25" s="11">
        <v>0.12240000000000001</v>
      </c>
      <c r="I25" s="11">
        <v>1</v>
      </c>
      <c r="J25" s="11">
        <v>6.0000000000000001E-3</v>
      </c>
      <c r="K25" s="11">
        <v>6.0000000000000001E-3</v>
      </c>
      <c r="L25" s="10" t="s">
        <v>22</v>
      </c>
      <c r="M25" s="48"/>
      <c r="N25" s="8"/>
      <c r="O25" s="8"/>
      <c r="P25" s="8"/>
      <c r="Q25" s="8"/>
      <c r="R25" s="8"/>
      <c r="S25" s="2"/>
      <c r="T25" s="8"/>
      <c r="U25" s="8"/>
      <c r="V25" s="8"/>
      <c r="W25" s="8"/>
      <c r="X25" s="8"/>
      <c r="Y25" s="8"/>
      <c r="Z25" s="8"/>
      <c r="AA25" s="8"/>
      <c r="AB25" s="2"/>
      <c r="AC25" s="8"/>
      <c r="AD25" s="8"/>
      <c r="AE25" s="8"/>
      <c r="AF25" s="8"/>
      <c r="AG25" s="8"/>
      <c r="AH25" s="8"/>
      <c r="AI25" s="8"/>
      <c r="AJ25" s="8"/>
      <c r="AK25" s="2"/>
    </row>
    <row r="26" spans="1:37" x14ac:dyDescent="0.25">
      <c r="A26" s="10" t="s">
        <v>40</v>
      </c>
      <c r="B26" s="12">
        <v>60.9</v>
      </c>
      <c r="C26" s="11">
        <v>0</v>
      </c>
      <c r="D26" s="11">
        <v>0</v>
      </c>
      <c r="E26" s="11">
        <v>0</v>
      </c>
      <c r="F26" s="11">
        <v>39.9</v>
      </c>
      <c r="G26" s="11">
        <v>8.0000000000000002E-3</v>
      </c>
      <c r="H26" s="11">
        <v>0.31920000000000004</v>
      </c>
      <c r="I26" s="11">
        <v>21</v>
      </c>
      <c r="J26" s="11">
        <v>6.0000000000000001E-3</v>
      </c>
      <c r="K26" s="11">
        <v>0.126</v>
      </c>
      <c r="L26" s="10" t="s">
        <v>22</v>
      </c>
      <c r="M26" s="48"/>
      <c r="N26" s="8"/>
      <c r="O26" s="8"/>
      <c r="P26" s="8"/>
      <c r="Q26" s="8"/>
      <c r="R26" s="8"/>
      <c r="S26" s="2"/>
      <c r="T26" s="8"/>
      <c r="U26" s="8"/>
      <c r="V26" s="8"/>
      <c r="W26" s="8"/>
      <c r="X26" s="8"/>
      <c r="Y26" s="8"/>
      <c r="Z26" s="8"/>
      <c r="AA26" s="8"/>
      <c r="AB26" s="2"/>
      <c r="AC26" s="8"/>
      <c r="AD26" s="8"/>
      <c r="AE26" s="8"/>
      <c r="AF26" s="8"/>
      <c r="AG26" s="8"/>
      <c r="AH26" s="8"/>
      <c r="AI26" s="8"/>
      <c r="AJ26" s="8"/>
      <c r="AK26" s="2"/>
    </row>
    <row r="27" spans="1:37" x14ac:dyDescent="0.25">
      <c r="A27" s="10" t="s">
        <v>41</v>
      </c>
      <c r="B27" s="10">
        <v>13</v>
      </c>
      <c r="C27" s="11">
        <v>0</v>
      </c>
      <c r="D27" s="11">
        <v>0</v>
      </c>
      <c r="E27" s="11">
        <v>0</v>
      </c>
      <c r="F27" s="11">
        <v>6.7</v>
      </c>
      <c r="G27" s="11">
        <v>8.0000000000000002E-3</v>
      </c>
      <c r="H27" s="11">
        <v>5.3600000000000002E-2</v>
      </c>
      <c r="I27" s="11">
        <v>6.3</v>
      </c>
      <c r="J27" s="11">
        <v>6.0000000000000001E-3</v>
      </c>
      <c r="K27" s="11">
        <v>3.78E-2</v>
      </c>
      <c r="L27" s="10" t="s">
        <v>22</v>
      </c>
      <c r="M27" s="48"/>
      <c r="N27" s="8"/>
      <c r="O27" s="8"/>
      <c r="P27" s="8"/>
      <c r="Q27" s="8"/>
      <c r="R27" s="8"/>
      <c r="S27" s="2"/>
      <c r="T27" s="8"/>
      <c r="U27" s="8"/>
      <c r="V27" s="8"/>
      <c r="W27" s="8"/>
      <c r="X27" s="8"/>
      <c r="Y27" s="8"/>
      <c r="Z27" s="8"/>
      <c r="AA27" s="8"/>
      <c r="AB27" s="2"/>
      <c r="AC27" s="8"/>
      <c r="AD27" s="8"/>
      <c r="AE27" s="8"/>
      <c r="AF27" s="8"/>
      <c r="AG27" s="8"/>
      <c r="AH27" s="8"/>
      <c r="AI27" s="8"/>
      <c r="AJ27" s="8"/>
      <c r="AK27" s="2"/>
    </row>
    <row r="28" spans="1:37" x14ac:dyDescent="0.25">
      <c r="A28" s="10" t="s">
        <v>42</v>
      </c>
      <c r="B28" s="10">
        <v>25.9</v>
      </c>
      <c r="C28" s="11">
        <v>5</v>
      </c>
      <c r="D28" s="11">
        <v>8.0000000000000002E-3</v>
      </c>
      <c r="E28" s="11">
        <v>0.04</v>
      </c>
      <c r="F28" s="11">
        <v>20</v>
      </c>
      <c r="G28" s="11">
        <v>8.0000000000000002E-3</v>
      </c>
      <c r="H28" s="11">
        <v>0.16</v>
      </c>
      <c r="I28" s="11">
        <v>0.9</v>
      </c>
      <c r="J28" s="11">
        <v>6.0000000000000001E-3</v>
      </c>
      <c r="K28" s="11">
        <v>5.4000000000000003E-3</v>
      </c>
      <c r="L28" s="10" t="s">
        <v>22</v>
      </c>
      <c r="M28" s="48"/>
      <c r="N28" s="8"/>
      <c r="O28" s="8"/>
      <c r="P28" s="8"/>
      <c r="Q28" s="8"/>
      <c r="R28" s="8"/>
      <c r="S28" s="2"/>
      <c r="T28" s="8"/>
      <c r="U28" s="8"/>
      <c r="V28" s="8"/>
      <c r="W28" s="8"/>
      <c r="X28" s="8"/>
      <c r="Y28" s="8"/>
      <c r="Z28" s="8"/>
      <c r="AA28" s="8"/>
      <c r="AB28" s="2"/>
      <c r="AC28" s="8"/>
      <c r="AD28" s="8"/>
      <c r="AE28" s="8"/>
      <c r="AF28" s="8"/>
      <c r="AG28" s="8"/>
      <c r="AH28" s="8"/>
      <c r="AI28" s="8"/>
      <c r="AJ28" s="8"/>
      <c r="AK28" s="2"/>
    </row>
    <row r="29" spans="1:37" x14ac:dyDescent="0.25">
      <c r="A29" s="10" t="s">
        <v>43</v>
      </c>
      <c r="B29" s="10">
        <v>3.9</v>
      </c>
      <c r="C29" s="11">
        <v>0</v>
      </c>
      <c r="D29" s="11">
        <v>0</v>
      </c>
      <c r="E29" s="11">
        <v>0</v>
      </c>
      <c r="F29" s="11">
        <v>3.9</v>
      </c>
      <c r="G29" s="11">
        <v>8.0000000000000002E-3</v>
      </c>
      <c r="H29" s="11">
        <v>3.1200000000000002E-2</v>
      </c>
      <c r="I29" s="11"/>
      <c r="J29" s="11"/>
      <c r="K29" s="11"/>
      <c r="L29" s="10" t="s">
        <v>22</v>
      </c>
      <c r="M29" s="48"/>
      <c r="N29" s="8"/>
      <c r="O29" s="8"/>
      <c r="P29" s="8"/>
      <c r="Q29" s="8"/>
      <c r="R29" s="8"/>
      <c r="S29" s="2"/>
      <c r="T29" s="8"/>
      <c r="U29" s="8"/>
      <c r="V29" s="8"/>
      <c r="W29" s="8"/>
      <c r="X29" s="8"/>
      <c r="Y29" s="8"/>
      <c r="Z29" s="8"/>
      <c r="AA29" s="8"/>
      <c r="AB29" s="2"/>
      <c r="AC29" s="8"/>
      <c r="AD29" s="8"/>
      <c r="AE29" s="8"/>
      <c r="AF29" s="8"/>
      <c r="AG29" s="8"/>
      <c r="AH29" s="8"/>
      <c r="AI29" s="8"/>
      <c r="AJ29" s="8"/>
      <c r="AK29" s="2"/>
    </row>
    <row r="30" spans="1:37" ht="30" x14ac:dyDescent="0.25">
      <c r="A30" s="10" t="s">
        <v>44</v>
      </c>
      <c r="B30" s="10">
        <v>305.39999999999998</v>
      </c>
      <c r="C30" s="11">
        <v>0</v>
      </c>
      <c r="D30" s="11">
        <v>0</v>
      </c>
      <c r="E30" s="11">
        <v>0</v>
      </c>
      <c r="F30" s="11">
        <v>191.4</v>
      </c>
      <c r="G30" s="11">
        <v>8.0000000000000002E-3</v>
      </c>
      <c r="H30" s="11">
        <v>1.5311999999999999</v>
      </c>
      <c r="I30" s="11">
        <v>114</v>
      </c>
      <c r="J30" s="11">
        <v>6.0000000000000001E-3</v>
      </c>
      <c r="K30" s="11">
        <v>0.68400000000000016</v>
      </c>
      <c r="L30" s="10" t="s">
        <v>22</v>
      </c>
      <c r="M30" s="48"/>
      <c r="N30" s="8"/>
      <c r="O30" s="8"/>
      <c r="P30" s="8"/>
      <c r="Q30" s="8"/>
      <c r="R30" s="8"/>
      <c r="S30" s="2"/>
      <c r="T30" s="8"/>
      <c r="U30" s="8"/>
      <c r="V30" s="8"/>
      <c r="W30" s="8"/>
      <c r="X30" s="8"/>
      <c r="Y30" s="8"/>
      <c r="Z30" s="8"/>
      <c r="AA30" s="8"/>
      <c r="AB30" s="2"/>
      <c r="AC30" s="8"/>
      <c r="AD30" s="8"/>
      <c r="AE30" s="8"/>
      <c r="AF30" s="8"/>
      <c r="AG30" s="8"/>
      <c r="AH30" s="8"/>
      <c r="AI30" s="8"/>
      <c r="AJ30" s="8"/>
      <c r="AK30" s="2"/>
    </row>
    <row r="31" spans="1:37" x14ac:dyDescent="0.25">
      <c r="A31" s="6"/>
      <c r="B31" s="6">
        <f>B8+B9+B10+B11+B12+B13+B14+B15+B16+B17+B18+B19+B20+B21+B22+B23+B24+B25+B26+B27+B28+B29+B30</f>
        <v>979.39999999999986</v>
      </c>
      <c r="C31" s="6">
        <f>C8+C9+C10+C11+C12+C13+C14+C15+C16+C17+C18+C19+C20+C21+C22+C23+C24+C25+C26+C27+C28+C29+C30</f>
        <v>175.9</v>
      </c>
      <c r="D31" s="6"/>
      <c r="E31" s="6">
        <f>E8+E9+E10+E11+E12+E13+E14+E15+E16+E17+E18+E19+E20+E21+E22+E23+E24+E25+E26+E27+E28+E29+E30</f>
        <v>1.4072</v>
      </c>
      <c r="F31" s="6">
        <f>F8+F9+F10+F11+F12+F13+F14+F15+F16+F17+F18+F19+F20+F21+F22+F23+F24+F25+F26+F27+F28+F29+F30</f>
        <v>640.99999999999989</v>
      </c>
      <c r="G31" s="6"/>
      <c r="H31" s="6">
        <f>H8+H9+H10+H11+H12+H13+H14+H15+H16+H17+H18+H19+H20+H21+H22+H23+H24+H25+H26+H27+H28+H29+H30</f>
        <v>13.904400000000001</v>
      </c>
      <c r="I31" s="6">
        <f>I8+I9+I10+I11+I12+I13+I14+I15+I16+I17+I18+I19+I20+I21+I22+I23+I24+I25+I26+I27+I28+I29+I30</f>
        <v>164.7</v>
      </c>
      <c r="J31" s="6"/>
      <c r="K31" s="6">
        <f>K8+K9+K10+K11+K12+K13+K14+K15+K16+K17+K18+K19+K20+K21+K22+K23+K24+K25+K26+K27+K28+K29+K30</f>
        <v>0.98820000000000019</v>
      </c>
      <c r="L31" s="6"/>
      <c r="M31" s="48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</row>
    <row r="32" spans="1:37" ht="8.2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1:37" ht="13.5" customHeight="1" x14ac:dyDescent="0.25"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</row>
    <row r="34" spans="1:37" ht="13.5" customHeight="1" x14ac:dyDescent="0.25"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ht="13.5" customHeight="1" x14ac:dyDescent="0.25"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7" ht="13.5" customHeight="1" x14ac:dyDescent="0.25"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</row>
    <row r="37" spans="1:37" ht="12.75" customHeight="1" x14ac:dyDescent="0.25">
      <c r="N37" s="39" t="s">
        <v>45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ht="12.75" customHeight="1" x14ac:dyDescent="0.25">
      <c r="N38" s="40" t="s">
        <v>11</v>
      </c>
      <c r="O38" s="40"/>
      <c r="P38" s="40"/>
      <c r="Q38" s="40"/>
      <c r="R38" s="40"/>
      <c r="S38" s="40"/>
      <c r="T38" s="40" t="s">
        <v>12</v>
      </c>
      <c r="U38" s="40"/>
      <c r="V38" s="40"/>
      <c r="W38" s="40"/>
      <c r="X38" s="40"/>
      <c r="Y38" s="40"/>
      <c r="Z38" s="40"/>
      <c r="AA38" s="40"/>
      <c r="AB38" s="40"/>
      <c r="AC38" s="40" t="s">
        <v>13</v>
      </c>
      <c r="AD38" s="40"/>
      <c r="AE38" s="40"/>
      <c r="AF38" s="40"/>
      <c r="AG38" s="40"/>
      <c r="AH38" s="40"/>
      <c r="AI38" s="40"/>
      <c r="AJ38" s="40"/>
      <c r="AK38" s="40"/>
    </row>
    <row r="39" spans="1:37" ht="15" customHeight="1" x14ac:dyDescent="0.25">
      <c r="N39" s="37" t="s">
        <v>8</v>
      </c>
      <c r="O39" s="37"/>
      <c r="P39" s="37"/>
      <c r="Q39" s="33" t="s">
        <v>16</v>
      </c>
      <c r="R39" s="33"/>
      <c r="S39" s="33"/>
      <c r="T39" s="35" t="s">
        <v>8</v>
      </c>
      <c r="U39" s="35"/>
      <c r="V39" s="35"/>
      <c r="W39" s="36" t="s">
        <v>16</v>
      </c>
      <c r="X39" s="36"/>
      <c r="Y39" s="36"/>
      <c r="Z39" s="33" t="s">
        <v>10</v>
      </c>
      <c r="AA39" s="33"/>
      <c r="AB39" s="33"/>
      <c r="AC39" s="35" t="s">
        <v>8</v>
      </c>
      <c r="AD39" s="35"/>
      <c r="AE39" s="35"/>
      <c r="AF39" s="36" t="s">
        <v>16</v>
      </c>
      <c r="AG39" s="36"/>
      <c r="AH39" s="36"/>
      <c r="AI39" s="33" t="s">
        <v>10</v>
      </c>
      <c r="AJ39" s="33"/>
      <c r="AK39" s="33"/>
    </row>
    <row r="40" spans="1:37" ht="15" customHeight="1" x14ac:dyDescent="0.25">
      <c r="N40" s="31" t="s">
        <v>46</v>
      </c>
      <c r="O40" s="32" t="s">
        <v>18</v>
      </c>
      <c r="P40" s="32"/>
      <c r="Q40" s="31" t="s">
        <v>46</v>
      </c>
      <c r="R40" s="33" t="s">
        <v>18</v>
      </c>
      <c r="S40" s="33"/>
      <c r="T40" s="31" t="s">
        <v>46</v>
      </c>
      <c r="U40" s="32" t="s">
        <v>18</v>
      </c>
      <c r="V40" s="32"/>
      <c r="W40" s="31" t="s">
        <v>46</v>
      </c>
      <c r="X40" s="32" t="s">
        <v>18</v>
      </c>
      <c r="Y40" s="32"/>
      <c r="Z40" s="31" t="s">
        <v>46</v>
      </c>
      <c r="AA40" s="34" t="s">
        <v>18</v>
      </c>
      <c r="AB40" s="34"/>
      <c r="AC40" s="31" t="s">
        <v>46</v>
      </c>
      <c r="AD40" s="32" t="s">
        <v>18</v>
      </c>
      <c r="AE40" s="32"/>
      <c r="AF40" s="31" t="s">
        <v>46</v>
      </c>
      <c r="AG40" s="32" t="s">
        <v>18</v>
      </c>
      <c r="AH40" s="32"/>
      <c r="AI40" s="31" t="s">
        <v>46</v>
      </c>
      <c r="AJ40" s="33" t="s">
        <v>18</v>
      </c>
      <c r="AK40" s="33"/>
    </row>
    <row r="41" spans="1:37" ht="30.75" thickBot="1" x14ac:dyDescent="0.3">
      <c r="N41" s="31"/>
      <c r="O41" s="4" t="s">
        <v>19</v>
      </c>
      <c r="P41" s="4" t="s">
        <v>47</v>
      </c>
      <c r="Q41" s="31"/>
      <c r="R41" s="4" t="s">
        <v>19</v>
      </c>
      <c r="S41" s="5" t="s">
        <v>47</v>
      </c>
      <c r="T41" s="31"/>
      <c r="U41" s="4" t="s">
        <v>19</v>
      </c>
      <c r="V41" s="4" t="s">
        <v>47</v>
      </c>
      <c r="W41" s="31"/>
      <c r="X41" s="4" t="s">
        <v>19</v>
      </c>
      <c r="Y41" s="4" t="s">
        <v>47</v>
      </c>
      <c r="Z41" s="31"/>
      <c r="AA41" s="4" t="s">
        <v>19</v>
      </c>
      <c r="AB41" s="5" t="s">
        <v>47</v>
      </c>
      <c r="AC41" s="31"/>
      <c r="AD41" s="4" t="s">
        <v>19</v>
      </c>
      <c r="AE41" s="4" t="s">
        <v>47</v>
      </c>
      <c r="AF41" s="31"/>
      <c r="AG41" s="4" t="s">
        <v>19</v>
      </c>
      <c r="AH41" s="4" t="s">
        <v>47</v>
      </c>
      <c r="AI41" s="31"/>
      <c r="AJ41" s="4" t="s">
        <v>19</v>
      </c>
      <c r="AK41" s="5" t="s">
        <v>47</v>
      </c>
    </row>
    <row r="42" spans="1:37" s="22" customFormat="1" ht="15.7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4"/>
      <c r="P42" s="24"/>
      <c r="Q42" s="25">
        <v>12238600</v>
      </c>
      <c r="R42" s="24">
        <v>0</v>
      </c>
      <c r="S42" s="25">
        <f>R42/Q42*100</f>
        <v>0</v>
      </c>
      <c r="T42" s="24"/>
      <c r="U42" s="24"/>
      <c r="V42" s="24"/>
      <c r="W42" s="25">
        <v>4681100</v>
      </c>
      <c r="X42" s="24">
        <f>246000/300*1000</f>
        <v>820000</v>
      </c>
      <c r="Y42" s="25">
        <f>X42/W42*100</f>
        <v>17.517250218965629</v>
      </c>
      <c r="Z42" s="25"/>
      <c r="AA42" s="24"/>
      <c r="AB42" s="25"/>
      <c r="AC42" s="25">
        <v>896900</v>
      </c>
      <c r="AD42" s="24">
        <v>23800</v>
      </c>
      <c r="AE42" s="25">
        <f>(AD42/AC42)*100</f>
        <v>2.6535845690712456</v>
      </c>
      <c r="AF42" s="25">
        <v>896900</v>
      </c>
      <c r="AG42" s="24">
        <v>40817</v>
      </c>
      <c r="AH42" s="25">
        <f>AG42/AF42*100</f>
        <v>4.5508975359571862</v>
      </c>
      <c r="AI42" s="25"/>
      <c r="AJ42" s="24"/>
      <c r="AK42" s="25" t="e">
        <f>AJ42/AI42*100</f>
        <v>#DIV/0!</v>
      </c>
    </row>
    <row r="43" spans="1:37" ht="25.5" customHeight="1" thickBot="1" x14ac:dyDescent="0.3"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</row>
    <row r="44" spans="1:37" ht="12.75" customHeight="1" x14ac:dyDescent="0.25">
      <c r="N44" s="39" t="s">
        <v>48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ht="12.75" customHeight="1" x14ac:dyDescent="0.25">
      <c r="N45" s="40" t="s">
        <v>11</v>
      </c>
      <c r="O45" s="40"/>
      <c r="P45" s="40"/>
      <c r="Q45" s="40"/>
      <c r="R45" s="40"/>
      <c r="S45" s="40"/>
      <c r="T45" s="40" t="s">
        <v>12</v>
      </c>
      <c r="U45" s="40"/>
      <c r="V45" s="40"/>
      <c r="W45" s="40"/>
      <c r="X45" s="40"/>
      <c r="Y45" s="40"/>
      <c r="Z45" s="40"/>
      <c r="AA45" s="40"/>
      <c r="AB45" s="40"/>
      <c r="AC45" s="40" t="s">
        <v>13</v>
      </c>
      <c r="AD45" s="40"/>
      <c r="AE45" s="40"/>
      <c r="AF45" s="40"/>
      <c r="AG45" s="40"/>
      <c r="AH45" s="40"/>
      <c r="AI45" s="40"/>
      <c r="AJ45" s="40"/>
      <c r="AK45" s="40"/>
    </row>
    <row r="46" spans="1:37" ht="15" customHeight="1" x14ac:dyDescent="0.25">
      <c r="N46" s="37" t="s">
        <v>8</v>
      </c>
      <c r="O46" s="37"/>
      <c r="P46" s="37"/>
      <c r="Q46" s="33" t="s">
        <v>16</v>
      </c>
      <c r="R46" s="33"/>
      <c r="S46" s="33"/>
      <c r="T46" s="35" t="s">
        <v>8</v>
      </c>
      <c r="U46" s="35"/>
      <c r="V46" s="35"/>
      <c r="W46" s="36" t="s">
        <v>16</v>
      </c>
      <c r="X46" s="36"/>
      <c r="Y46" s="36"/>
      <c r="Z46" s="33" t="s">
        <v>10</v>
      </c>
      <c r="AA46" s="33"/>
      <c r="AB46" s="33"/>
      <c r="AC46" s="35" t="s">
        <v>8</v>
      </c>
      <c r="AD46" s="35"/>
      <c r="AE46" s="35"/>
      <c r="AF46" s="36" t="s">
        <v>16</v>
      </c>
      <c r="AG46" s="36"/>
      <c r="AH46" s="36"/>
      <c r="AI46" s="33" t="s">
        <v>10</v>
      </c>
      <c r="AJ46" s="33"/>
      <c r="AK46" s="33"/>
    </row>
    <row r="47" spans="1:37" ht="15" customHeight="1" x14ac:dyDescent="0.25">
      <c r="N47" s="31" t="s">
        <v>46</v>
      </c>
      <c r="O47" s="32" t="s">
        <v>18</v>
      </c>
      <c r="P47" s="32"/>
      <c r="Q47" s="31" t="s">
        <v>46</v>
      </c>
      <c r="R47" s="33" t="s">
        <v>18</v>
      </c>
      <c r="S47" s="33"/>
      <c r="T47" s="31" t="s">
        <v>46</v>
      </c>
      <c r="U47" s="32" t="s">
        <v>18</v>
      </c>
      <c r="V47" s="32"/>
      <c r="W47" s="31" t="s">
        <v>46</v>
      </c>
      <c r="X47" s="32" t="s">
        <v>18</v>
      </c>
      <c r="Y47" s="32"/>
      <c r="Z47" s="31" t="s">
        <v>46</v>
      </c>
      <c r="AA47" s="34" t="s">
        <v>18</v>
      </c>
      <c r="AB47" s="34"/>
      <c r="AC47" s="31" t="s">
        <v>46</v>
      </c>
      <c r="AD47" s="32" t="s">
        <v>18</v>
      </c>
      <c r="AE47" s="32"/>
      <c r="AF47" s="31" t="s">
        <v>46</v>
      </c>
      <c r="AG47" s="32" t="s">
        <v>18</v>
      </c>
      <c r="AH47" s="32"/>
      <c r="AI47" s="31" t="s">
        <v>46</v>
      </c>
      <c r="AJ47" s="33" t="s">
        <v>18</v>
      </c>
      <c r="AK47" s="33"/>
    </row>
    <row r="48" spans="1:37" ht="30.75" thickBot="1" x14ac:dyDescent="0.3">
      <c r="N48" s="31"/>
      <c r="O48" s="4" t="s">
        <v>19</v>
      </c>
      <c r="P48" s="4" t="s">
        <v>47</v>
      </c>
      <c r="Q48" s="31"/>
      <c r="R48" s="4" t="s">
        <v>19</v>
      </c>
      <c r="S48" s="5" t="s">
        <v>47</v>
      </c>
      <c r="T48" s="31"/>
      <c r="U48" s="4" t="s">
        <v>19</v>
      </c>
      <c r="V48" s="4" t="s">
        <v>47</v>
      </c>
      <c r="W48" s="31"/>
      <c r="X48" s="4" t="s">
        <v>19</v>
      </c>
      <c r="Y48" s="4" t="s">
        <v>47</v>
      </c>
      <c r="Z48" s="31"/>
      <c r="AA48" s="4" t="s">
        <v>19</v>
      </c>
      <c r="AB48" s="5" t="s">
        <v>47</v>
      </c>
      <c r="AC48" s="31"/>
      <c r="AD48" s="4" t="s">
        <v>19</v>
      </c>
      <c r="AE48" s="4" t="s">
        <v>47</v>
      </c>
      <c r="AF48" s="31"/>
      <c r="AG48" s="4" t="s">
        <v>19</v>
      </c>
      <c r="AH48" s="4" t="s">
        <v>47</v>
      </c>
      <c r="AI48" s="31"/>
      <c r="AJ48" s="4" t="s">
        <v>19</v>
      </c>
      <c r="AK48" s="5" t="s">
        <v>47</v>
      </c>
    </row>
    <row r="49" spans="1:37" s="22" customFormat="1" ht="1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>
        <v>896900</v>
      </c>
      <c r="AD49" s="24">
        <v>22000</v>
      </c>
      <c r="AE49" s="25">
        <f>AD49/AC49*100</f>
        <v>2.4528932991414876</v>
      </c>
      <c r="AF49" s="25">
        <v>896900</v>
      </c>
      <c r="AG49" s="24">
        <v>42180</v>
      </c>
      <c r="AH49" s="25">
        <f>AG49/AF49*100</f>
        <v>4.7028654253539965</v>
      </c>
      <c r="AI49" s="25"/>
      <c r="AJ49" s="24"/>
      <c r="AK49" s="25"/>
    </row>
    <row r="50" spans="1:37" ht="25.5" customHeight="1" thickBot="1" x14ac:dyDescent="0.3"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</row>
    <row r="51" spans="1:37" ht="12.75" customHeight="1" x14ac:dyDescent="0.25">
      <c r="N51" s="39" t="s">
        <v>49</v>
      </c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ht="12.75" customHeight="1" x14ac:dyDescent="0.25">
      <c r="N52" s="40" t="s">
        <v>11</v>
      </c>
      <c r="O52" s="40"/>
      <c r="P52" s="40"/>
      <c r="Q52" s="40"/>
      <c r="R52" s="40"/>
      <c r="S52" s="40"/>
      <c r="T52" s="40" t="s">
        <v>12</v>
      </c>
      <c r="U52" s="40"/>
      <c r="V52" s="40"/>
      <c r="W52" s="40"/>
      <c r="X52" s="40"/>
      <c r="Y52" s="40"/>
      <c r="Z52" s="40"/>
      <c r="AA52" s="40"/>
      <c r="AB52" s="40"/>
      <c r="AC52" s="40" t="s">
        <v>13</v>
      </c>
      <c r="AD52" s="40"/>
      <c r="AE52" s="40"/>
      <c r="AF52" s="40"/>
      <c r="AG52" s="40"/>
      <c r="AH52" s="40"/>
      <c r="AI52" s="40"/>
      <c r="AJ52" s="40"/>
      <c r="AK52" s="40"/>
    </row>
    <row r="53" spans="1:37" ht="15" customHeight="1" x14ac:dyDescent="0.25">
      <c r="N53" s="37" t="s">
        <v>8</v>
      </c>
      <c r="O53" s="37"/>
      <c r="P53" s="37"/>
      <c r="Q53" s="33" t="s">
        <v>16</v>
      </c>
      <c r="R53" s="33"/>
      <c r="S53" s="33"/>
      <c r="T53" s="35" t="s">
        <v>8</v>
      </c>
      <c r="U53" s="35"/>
      <c r="V53" s="35"/>
      <c r="W53" s="36" t="s">
        <v>16</v>
      </c>
      <c r="X53" s="36"/>
      <c r="Y53" s="36"/>
      <c r="Z53" s="33" t="s">
        <v>10</v>
      </c>
      <c r="AA53" s="33"/>
      <c r="AB53" s="33"/>
      <c r="AC53" s="35" t="s">
        <v>8</v>
      </c>
      <c r="AD53" s="35"/>
      <c r="AE53" s="35"/>
      <c r="AF53" s="36" t="s">
        <v>16</v>
      </c>
      <c r="AG53" s="36"/>
      <c r="AH53" s="36"/>
      <c r="AI53" s="33" t="s">
        <v>10</v>
      </c>
      <c r="AJ53" s="33"/>
      <c r="AK53" s="33"/>
    </row>
    <row r="54" spans="1:37" ht="15" customHeight="1" x14ac:dyDescent="0.25">
      <c r="N54" s="31" t="s">
        <v>46</v>
      </c>
      <c r="O54" s="32" t="s">
        <v>18</v>
      </c>
      <c r="P54" s="32"/>
      <c r="Q54" s="31" t="s">
        <v>46</v>
      </c>
      <c r="R54" s="33" t="s">
        <v>18</v>
      </c>
      <c r="S54" s="33"/>
      <c r="T54" s="31" t="s">
        <v>46</v>
      </c>
      <c r="U54" s="32" t="s">
        <v>18</v>
      </c>
      <c r="V54" s="32"/>
      <c r="W54" s="31" t="s">
        <v>46</v>
      </c>
      <c r="X54" s="32" t="s">
        <v>18</v>
      </c>
      <c r="Y54" s="32"/>
      <c r="Z54" s="31" t="s">
        <v>46</v>
      </c>
      <c r="AA54" s="34" t="s">
        <v>18</v>
      </c>
      <c r="AB54" s="34"/>
      <c r="AC54" s="31" t="s">
        <v>46</v>
      </c>
      <c r="AD54" s="32" t="s">
        <v>18</v>
      </c>
      <c r="AE54" s="32"/>
      <c r="AF54" s="31" t="s">
        <v>46</v>
      </c>
      <c r="AG54" s="32" t="s">
        <v>18</v>
      </c>
      <c r="AH54" s="32"/>
      <c r="AI54" s="31" t="s">
        <v>46</v>
      </c>
      <c r="AJ54" s="33" t="s">
        <v>18</v>
      </c>
      <c r="AK54" s="33"/>
    </row>
    <row r="55" spans="1:37" ht="30.75" thickBot="1" x14ac:dyDescent="0.3">
      <c r="N55" s="31"/>
      <c r="O55" s="4" t="s">
        <v>19</v>
      </c>
      <c r="P55" s="4" t="s">
        <v>47</v>
      </c>
      <c r="Q55" s="31"/>
      <c r="R55" s="4" t="s">
        <v>19</v>
      </c>
      <c r="S55" s="5" t="s">
        <v>47</v>
      </c>
      <c r="T55" s="31"/>
      <c r="U55" s="4" t="s">
        <v>19</v>
      </c>
      <c r="V55" s="4" t="s">
        <v>47</v>
      </c>
      <c r="W55" s="31"/>
      <c r="X55" s="4" t="s">
        <v>19</v>
      </c>
      <c r="Y55" s="4" t="s">
        <v>47</v>
      </c>
      <c r="Z55" s="31"/>
      <c r="AA55" s="4" t="s">
        <v>19</v>
      </c>
      <c r="AB55" s="5" t="s">
        <v>47</v>
      </c>
      <c r="AC55" s="31"/>
      <c r="AD55" s="4" t="s">
        <v>19</v>
      </c>
      <c r="AE55" s="4" t="s">
        <v>47</v>
      </c>
      <c r="AF55" s="31"/>
      <c r="AG55" s="4" t="s">
        <v>19</v>
      </c>
      <c r="AH55" s="4" t="s">
        <v>47</v>
      </c>
      <c r="AI55" s="31"/>
      <c r="AJ55" s="4" t="s">
        <v>19</v>
      </c>
      <c r="AK55" s="5" t="s">
        <v>47</v>
      </c>
    </row>
    <row r="56" spans="1:37" s="22" customFormat="1" x14ac:dyDescent="0.25">
      <c r="AC56" s="25">
        <v>896900</v>
      </c>
      <c r="AD56" s="22">
        <v>25000</v>
      </c>
      <c r="AE56" s="25">
        <f>AD56/AC56*100</f>
        <v>2.7873787490244175</v>
      </c>
      <c r="AF56" s="25">
        <v>896900</v>
      </c>
      <c r="AG56" s="22">
        <v>42282</v>
      </c>
      <c r="AH56" s="25">
        <f>AG56/AF56*100</f>
        <v>4.7142379306500173</v>
      </c>
      <c r="AI56" s="25"/>
      <c r="AJ56" s="25"/>
      <c r="AK56" s="25"/>
    </row>
  </sheetData>
  <sheetProtection selectLockedCells="1" selectUnlockedCells="1"/>
  <mergeCells count="135">
    <mergeCell ref="B3:B7"/>
    <mergeCell ref="C3:K3"/>
    <mergeCell ref="N3:AK3"/>
    <mergeCell ref="C4:E4"/>
    <mergeCell ref="F4:H4"/>
    <mergeCell ref="I4:K4"/>
    <mergeCell ref="N4:S4"/>
    <mergeCell ref="T4:AB4"/>
    <mergeCell ref="A1:AK1"/>
    <mergeCell ref="A2:A7"/>
    <mergeCell ref="B2:K2"/>
    <mergeCell ref="L2:L7"/>
    <mergeCell ref="M2:M31"/>
    <mergeCell ref="N2:AK2"/>
    <mergeCell ref="AC4:AK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F5:AH5"/>
    <mergeCell ref="AI5:AK5"/>
    <mergeCell ref="N5:P5"/>
    <mergeCell ref="Q5:S5"/>
    <mergeCell ref="T5:V5"/>
    <mergeCell ref="W5:Y5"/>
    <mergeCell ref="N6:N7"/>
    <mergeCell ref="O6:P6"/>
    <mergeCell ref="Q6:Q7"/>
    <mergeCell ref="R6:S6"/>
    <mergeCell ref="Z5:AB5"/>
    <mergeCell ref="AC5:AE5"/>
    <mergeCell ref="AA6:AB6"/>
    <mergeCell ref="AC6:AC7"/>
    <mergeCell ref="AD6:AE6"/>
    <mergeCell ref="T6:T7"/>
    <mergeCell ref="U6:V6"/>
    <mergeCell ref="W6:W7"/>
    <mergeCell ref="X6:Y6"/>
    <mergeCell ref="N33:AK33"/>
    <mergeCell ref="N37:AK37"/>
    <mergeCell ref="N38:S38"/>
    <mergeCell ref="T38:AB38"/>
    <mergeCell ref="AC38:AK38"/>
    <mergeCell ref="AF6:AF7"/>
    <mergeCell ref="AG6:AH6"/>
    <mergeCell ref="AI6:AI7"/>
    <mergeCell ref="AJ6:AK6"/>
    <mergeCell ref="Z6:Z7"/>
    <mergeCell ref="AF39:AH39"/>
    <mergeCell ref="AI39:AK39"/>
    <mergeCell ref="N39:P39"/>
    <mergeCell ref="Q39:S39"/>
    <mergeCell ref="T39:V39"/>
    <mergeCell ref="W39:Y39"/>
    <mergeCell ref="N40:N41"/>
    <mergeCell ref="O40:P40"/>
    <mergeCell ref="Q40:Q41"/>
    <mergeCell ref="R40:S40"/>
    <mergeCell ref="Z39:AB39"/>
    <mergeCell ref="AC39:AE39"/>
    <mergeCell ref="AA40:AB40"/>
    <mergeCell ref="AC40:AC41"/>
    <mergeCell ref="AD40:AE40"/>
    <mergeCell ref="T40:T41"/>
    <mergeCell ref="U40:V40"/>
    <mergeCell ref="W40:W41"/>
    <mergeCell ref="X40:Y40"/>
    <mergeCell ref="N43:AK43"/>
    <mergeCell ref="N44:AK44"/>
    <mergeCell ref="N45:S45"/>
    <mergeCell ref="T45:AB45"/>
    <mergeCell ref="AC45:AK45"/>
    <mergeCell ref="AF40:AF41"/>
    <mergeCell ref="AG40:AH40"/>
    <mergeCell ref="AI40:AI41"/>
    <mergeCell ref="AJ40:AK40"/>
    <mergeCell ref="Z40:Z41"/>
    <mergeCell ref="AF46:AH46"/>
    <mergeCell ref="AI46:AK46"/>
    <mergeCell ref="N46:P46"/>
    <mergeCell ref="Q46:S46"/>
    <mergeCell ref="T46:V46"/>
    <mergeCell ref="W46:Y46"/>
    <mergeCell ref="N47:N48"/>
    <mergeCell ref="O47:P47"/>
    <mergeCell ref="Q47:Q48"/>
    <mergeCell ref="R47:S47"/>
    <mergeCell ref="Z46:AB46"/>
    <mergeCell ref="AC46:AE46"/>
    <mergeCell ref="AA47:AB47"/>
    <mergeCell ref="AC47:AC48"/>
    <mergeCell ref="AD47:AE47"/>
    <mergeCell ref="T47:T48"/>
    <mergeCell ref="U47:V47"/>
    <mergeCell ref="W47:W48"/>
    <mergeCell ref="X47:Y47"/>
    <mergeCell ref="N50:AK50"/>
    <mergeCell ref="N51:AK51"/>
    <mergeCell ref="N52:S52"/>
    <mergeCell ref="T52:AB52"/>
    <mergeCell ref="AC52:AK52"/>
    <mergeCell ref="AF47:AF48"/>
    <mergeCell ref="AG47:AH47"/>
    <mergeCell ref="AI47:AI48"/>
    <mergeCell ref="AJ47:AK47"/>
    <mergeCell ref="Z47:Z48"/>
    <mergeCell ref="Z53:AB53"/>
    <mergeCell ref="AC53:AE53"/>
    <mergeCell ref="AF53:AH53"/>
    <mergeCell ref="AI53:AK53"/>
    <mergeCell ref="N53:P53"/>
    <mergeCell ref="Q53:S53"/>
    <mergeCell ref="T53:V53"/>
    <mergeCell ref="W53:Y53"/>
    <mergeCell ref="T54:T55"/>
    <mergeCell ref="U54:V54"/>
    <mergeCell ref="W54:W55"/>
    <mergeCell ref="X54:Y54"/>
    <mergeCell ref="N54:N55"/>
    <mergeCell ref="O54:P54"/>
    <mergeCell ref="Q54:Q55"/>
    <mergeCell ref="R54:S54"/>
    <mergeCell ref="AF54:AF55"/>
    <mergeCell ref="AG54:AH54"/>
    <mergeCell ref="AI54:AI55"/>
    <mergeCell ref="AJ54:AK54"/>
    <mergeCell ref="Z54:Z55"/>
    <mergeCell ref="AA54:AB54"/>
    <mergeCell ref="AC54:AC55"/>
    <mergeCell ref="AD54:AE54"/>
  </mergeCells>
  <phoneticPr fontId="7" type="noConversion"/>
  <pageMargins left="0.7" right="0.7" top="0.75" bottom="0.75" header="0.51180555555555551" footer="0.51180555555555551"/>
  <pageSetup paperSize="8" scale="73" firstPageNumber="0" orientation="landscape" horizontalDpi="300" verticalDpi="300" r:id="rId1"/>
  <headerFooter alignWithMargins="0"/>
  <colBreaks count="2" manualBreakCount="2">
    <brk id="13" max="1048575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Meneger2</dc:creator>
  <cp:lastModifiedBy>Meneger2</cp:lastModifiedBy>
  <cp:lastPrinted>2019-10-10T07:58:37Z</cp:lastPrinted>
  <dcterms:created xsi:type="dcterms:W3CDTF">2019-10-25T03:18:50Z</dcterms:created>
  <dcterms:modified xsi:type="dcterms:W3CDTF">2019-11-06T04:49:52Z</dcterms:modified>
</cp:coreProperties>
</file>