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51" activeTab="1"/>
  </bookViews>
  <sheets>
    <sheet name="ГПприл.6-объемы" sheetId="1" r:id="rId1"/>
    <sheet name="ГПприл7-объемыОценка" sheetId="2" r:id="rId2"/>
    <sheet name="ПП1" sheetId="3" r:id="rId3"/>
    <sheet name="ПП2" sheetId="4" r:id="rId4"/>
    <sheet name="ПП2_2" sheetId="5" r:id="rId5"/>
  </sheets>
  <definedNames>
    <definedName name="_in2007">"$#ССЫЛ!.$#ССЫЛ!$#ССЫЛ!"</definedName>
    <definedName name="_in2008">"$#ССЫЛ!.$#ССЫЛ!$#ССЫЛ!"</definedName>
    <definedName name="_in2009">"$#ССЫЛ!.$#ССЫЛ!$#ССЫЛ!"</definedName>
    <definedName name="_in2010">"$#ССЫЛ!.$#ССЫЛ!$#ССЫЛ!"</definedName>
    <definedName name="_in2011">"$#ССЫЛ!.$#ССЫЛ!$#ССЫЛ!"</definedName>
    <definedName name="_in2012">"$#ССЫЛ!.$#ССЫЛ!$#ССЫЛ!"</definedName>
    <definedName name="_in2013">"$#ССЫЛ!.$#ССЫЛ!$#ССЫЛ!"</definedName>
    <definedName name="_in2014">"$#ССЫЛ!.$#ССЫЛ!$#ССЫЛ!"</definedName>
    <definedName name="_in2015">"$#ССЫЛ!.$#ССЫЛ!$#ССЫЛ!"</definedName>
    <definedName name="_inf2007">"$#ССЫЛ!.$#ССЫЛ!$#ССЫЛ!"</definedName>
    <definedName name="_inf2008">"$#ССЫЛ!.$#ССЫЛ!$#ССЫЛ!"</definedName>
    <definedName name="_inf2009">"$#ССЫЛ!.$#ССЫЛ!$#ССЫЛ!"</definedName>
    <definedName name="_inf2010">"$#ССЫЛ!.$#ССЫЛ!$#ССЫЛ!"</definedName>
    <definedName name="_inf2011">"$#ССЫЛ!.$#ССЫЛ!$#ССЫЛ!"</definedName>
    <definedName name="_inf2012">"$#ССЫЛ!.$#ССЫЛ!$#ССЫЛ!"</definedName>
    <definedName name="_inf2013">"$#ССЫЛ!.$#ССЫЛ!$#ССЫЛ!"</definedName>
    <definedName name="_inf2014">"$#ССЫЛ!.$#ССЫЛ!$#ССЫЛ!"</definedName>
    <definedName name="_inf2015">"$#ССЫЛ!.$#ССЫЛ!$#ССЫЛ!"</definedName>
    <definedName name="_mm1">"'file://Ecnts4/userland/%D0%91%D0%B0%D0%BB%D0%B0%D0%BD%D1%81/An(EsMon)/SC_W/%D0%9F%D1%80%D0%BE%D0%B3%D0%BD%D0%BE%D0%B7/%D0%9F%D1%80%D0%BE%D0%B305_00(27.06).xls'#$ПРОГНОЗ_1.$A$1"</definedName>
    <definedName name="_xlnm._FilterDatabase" localSheetId="1" hidden="1">'ГПприл7-объемыОценка'!$A$5:$J$23</definedName>
    <definedName name="ddd">"'file://Ecnts4/userland/%D0%91%D0%B0%D0%BB%D0%B0%D0%BD%D1%81/An(EsMon)/7.02.01/SC_W/%D0%9F%D1%80%D0%BE%D0%B3%D0%BD%D0%BE%D0%B7/%D0%9F%D1%80%D0%BE%D0%B305_00(27.06).xls'#$ПРОГНОЗ_1.$A$1"</definedName>
    <definedName name="Excel_BuiltIn_Print_Area_4_1">#REF!</definedName>
    <definedName name="Excel_BuiltIn_Print_Titles_4_1">#REF!</definedName>
    <definedName name="ff">"$#ССЫЛ!.$#ССЫЛ!$#ССЫЛ!"</definedName>
    <definedName name="fffff">"'file://Ecnts4/userland/%D0%91%D0%B0%D0%BB%D0%B0%D0%BD%D1%81/An(EsMon)/7.02.01/%D0%A5%D0%B0%D0%BD%D0%BE%D0%B2%D0%B0/%D0%93%D1%80(27.07.00)5%D0%A5.xls'#$'Гр5(о)'.$D$4"</definedName>
    <definedName name="gggg">"$#ССЫЛ!.$#ССЫЛ!$#ССЫЛ!"</definedName>
    <definedName name="jjjj">"'file://Ecnts4/userland/%D0%91%D0%B0%D0%BB%D0%B0%D0%BD%D1%81/An(EsMon)/%D0%A5%D0%B0%D0%BD%D0%BE%D0%B2%D0%B0/%D0%93%D1%80(27.07.00)5%D0%A5.xls'#$'Гр5(о)'.$E$5"</definedName>
    <definedName name="ааа">"$#ССЫЛ!.$#ССЫЛ!$#ССЫЛ!"</definedName>
    <definedName name="АнМ">"'file://Hanova/ira_send/%D0%95%D0%A1%D0%9C%D0%9E%D0%9D2002/%D0%9C%D0%B0%D1%82%D0%B5%D1%80%D0%BE%D0%B2-03.01.02/%D0%91%D0%B0%D0%BB%D0%B0%D0%BD%D1%81/An(EsMon)/7.02.01/%D0%A5%D0%B0%D0%BD%D0%BE%D0%B2%D0%B0/%D0%93%D1%80(27.07.00)5%D0%A5.xls'#$'Гр5(о)'.$F$6"</definedName>
    <definedName name="вв">"'file://Hanova/ira_send/%D0%95%D0%A1%D0%9C%D0%9E%D0%9D2002/%D0%9C%D0%B0%D1%82%D0%B5%D1%80%D0%BE%D0%B2-03.01.02/%D0%91%D0%B0%D0%BB%D0%B0%D0%BD%D1%81/An(EsMon)/7.02.01/SC_W/%D0%9F%D1%80%D0%BE%D0%B3%D0%BD%D0%BE%D0%B7/%D0%9F%D1%80%D0%BE%D0%B305_00(27.06).xls'"</definedName>
    <definedName name="График">"Диагр. 4"</definedName>
    <definedName name="_xlnm.Print_Titles" localSheetId="0">'ГПприл.6-объемы'!$4:$5</definedName>
    <definedName name="_xlnm.Print_Titles" localSheetId="1">'ГПприл7-объемыОценка'!$4:$5</definedName>
    <definedName name="_xlnm.Print_Titles" localSheetId="2">'ПП1'!$4:$5</definedName>
    <definedName name="_xlnm.Print_Titles" localSheetId="3">'ПП2'!$5:$6</definedName>
    <definedName name="кат">"$#ССЫЛ!.$#ССЫЛ!$#ССЫЛ!"</definedName>
    <definedName name="М1">"'file://Hanova/ira_send/%D0%95%D0%A1%D0%9C%D0%9E%D0%9D2002/%D0%9C%D0%B0%D1%82%D0%B5%D1%80%D0%BE%D0%B2-03.01.02/%D0%91%D0%B0%D0%BB%D0%B0%D0%BD%D1%81/An(EsMon)/SC_W/%D0%9F%D1%80%D0%BE%D0%B3%D0%BD%D0%BE%D0%B7/%D0%9F%D1%80%D0%BE%D0%B305_00(27.06).xls'#$ПРОГНО"</definedName>
    <definedName name="Мониторинг1">"'file://Ecnts4/userland/%D0%A5%D0%B0%D0%BD%D0%BE%D0%B2%D0%B0/%D0%93%D1%80(27.07.00)5%D0%A5.xls'#$'Гр5(о)'.$D$4"</definedName>
    <definedName name="_xlnm.Print_Area" localSheetId="0">'ГПприл.6-объемы'!$A$1:$M$20</definedName>
    <definedName name="_xlnm.Print_Area" localSheetId="1">'ГПприл7-объемыОценка'!$A$1:$G$31</definedName>
    <definedName name="_xlnm.Print_Area" localSheetId="2">'ПП1'!$A$1:$N$19</definedName>
    <definedName name="_xlnm.Print_Area" localSheetId="3">'ПП2'!$A$1:$N$26</definedName>
    <definedName name="ПОКАЗАТЕЛИ_ДОЛГОСР.ПРОГНОЗА">"'file:///C:/Users/User/%D0%9A%D1%83%D1%80%D0%B0%D0%BD%D0%BE%D0%B2/Pr(2000)Tabl/9%D0%B0%D0%BF%D1%802003/V%D1%86%D0%B5%D0%BB2.1_2002.1.04.03.xls'#$'2002(v2)'.$A$1"</definedName>
    <definedName name="пппп">"'file://Ecnts4/userland/%D0%91%D0%B0%D0%BB%D0%B0%D0%BD%D1%81/An(EsMon)/7.02.01/V%D0%95%D0%9C_2001.5.02.xls'#$'2002(v1)'.$AZ$52"</definedName>
    <definedName name="Прогноз97">"'file://Ecnts4/userland/SC_W/%D0%9F%D1%80%D0%BE%D0%B3%D0%BD%D0%BE%D0%B7/%D0%9F%D1%80%D0%BE%D0%B305_00(27.06).xls'#$ПРОГНОЗ_1.$A$1"</definedName>
    <definedName name="фф">"'file://Hanova/ira_send/%D0%95%D0%A1%D0%9C%D0%9E%D0%9D2002/%D0%9C%D0%B0%D1%82%D0%B5%D1%80%D0%BE%D0%B2-03.01.02/%D0%91%D0%B0%D0%BB%D0%B0%D0%BD%D1%81/An(EsMon)/%D0%A5%D0%B0%D0%BD%D0%BE%D0%B2%D0%B0/%D0%93%D1%80(27.07.00)5%D0%A5.xls'#$'Гр5(о)'.$A$1"</definedName>
    <definedName name="ффф">"$#ССЫЛ!.$#ССЫЛ!$#ССЫЛ!"</definedName>
  </definedNames>
  <calcPr fullCalcOnLoad="1"/>
</workbook>
</file>

<file path=xl/sharedStrings.xml><?xml version="1.0" encoding="utf-8"?>
<sst xmlns="http://schemas.openxmlformats.org/spreadsheetml/2006/main" count="356" uniqueCount="137">
  <si>
    <t>Информация о распределении планируемых расходов  
по отдельным мероприятиям программы, подпрограммам муниципальной программы «Обеспечение жизнедеятельности муниципального образования Детловский сельсовет» 
на 2014 - 2016 годы</t>
  </si>
  <si>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</si>
  <si>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</si>
  <si>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</si>
  <si>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</si>
  <si>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</si>
  <si>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</si>
  <si>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</si>
  <si>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</si>
  <si>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</si>
  <si>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</si>
  <si>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</si>
  <si>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</si>
  <si>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Итого на  
2014-2016 годы</t>
  </si>
  <si>
    <t>Муниципальная программа</t>
  </si>
  <si>
    <t>Обеспечение жизнедеятельности муниципального образования Детловский сельсовет
на 2014 - 2016 годы</t>
  </si>
  <si>
    <t>всего расходные обязательства по программе</t>
  </si>
  <si>
    <t>Х</t>
  </si>
  <si>
    <t>в том числе по ГРБС:</t>
  </si>
  <si>
    <t>администрация Детловского сельсовета</t>
  </si>
  <si>
    <t>810</t>
  </si>
  <si>
    <t>Подпрограмма 1</t>
  </si>
  <si>
    <t xml:space="preserve">Благоустройство населенных пунктов </t>
  </si>
  <si>
    <t>всего расходные обязательства по подпрограмме</t>
  </si>
  <si>
    <t>Подпрограмма 2</t>
  </si>
  <si>
    <t>Ремонт и содержание улично-дорожной сети</t>
  </si>
  <si>
    <t xml:space="preserve">всего расходные обязательства </t>
  </si>
  <si>
    <t>Подпрограмма 3</t>
  </si>
  <si>
    <t>Профилактика терроризма и экстремизма на территории Детловского сельсовета</t>
  </si>
  <si>
    <t>Н.А.Никулин</t>
  </si>
  <si>
    <t>Первый заместитель министра культуры  Красноярского края</t>
  </si>
  <si>
    <t>Т.В. Веселина</t>
  </si>
  <si>
    <t xml:space="preserve">Информация о ресурсном обеспечении и прогнозной оценке расходов на реализацию целей 
муниципальной программы «Обеспечение жизнедеятельности муниципального образования Детловский сельсовет» с учетом источников финансирования, в том числе средств федерального, краевого и районного бюджета </t>
  </si>
  <si>
    <t xml:space="preserve">Статус </t>
  </si>
  <si>
    <t>Наименование  муниципальной программы, муниципальной подпрограммы</t>
  </si>
  <si>
    <t>Ответственный исполнитель, 
соисполнители</t>
  </si>
  <si>
    <t>Оценка расходов (тыс. руб.), годы</t>
  </si>
  <si>
    <t>«Обеспечение жизнедеятельности муниципального образования Детловский сельсовет» 
на 2014 - 2016 годы</t>
  </si>
  <si>
    <t xml:space="preserve">Всего </t>
  </si>
  <si>
    <t>в том числе :</t>
  </si>
  <si>
    <r>
      <t xml:space="preserve">Бюджет муниципального образования </t>
    </r>
    <r>
      <rPr>
        <sz val="12"/>
        <color indexed="8"/>
        <rFont val=""/>
        <family val="1"/>
      </rPr>
      <t xml:space="preserve"> Детловский сельсовет</t>
    </r>
  </si>
  <si>
    <t>федеральный бюджет</t>
  </si>
  <si>
    <t>краевой бюджет</t>
  </si>
  <si>
    <t>районный бюджет</t>
  </si>
  <si>
    <t xml:space="preserve">Т.В. Веселина </t>
  </si>
  <si>
    <t>Перечень мероприятий подпрограммы 1 «Благоустройство населенных пунктов.»
с указанием объема средств на их реализацию и ожидаемых результатов</t>
  </si>
  <si>
    <t>08</t>
  </si>
  <si>
    <t xml:space="preserve">№
п/п
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</si>
  <si>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</si>
  <si>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</si>
  <si>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
 (в натуральном выражении)</t>
  </si>
  <si>
    <t>Итого на 
2014 -2016 годы</t>
  </si>
  <si>
    <t>Цель. Повышение комфортности условий жизнедеятельности в муниципальном образовании Детловский сельсовет</t>
  </si>
  <si>
    <t>Итого  по задаче 1</t>
  </si>
  <si>
    <t>1</t>
  </si>
  <si>
    <t>Задача 1. Улучшение санитарно-экологической обстановки, внешнего и архитектурного облика населенных пунктов муниципального образования Детловский сельсовет</t>
  </si>
  <si>
    <t>1.1.</t>
  </si>
  <si>
    <t>Снижение объемов потребления энергоносителей (устройство датчиков светового дня)</t>
  </si>
  <si>
    <t>Бюджет муниципального образования  Детловский сельсовет</t>
  </si>
  <si>
    <t>820</t>
  </si>
  <si>
    <t>0503</t>
  </si>
  <si>
    <t>01</t>
  </si>
  <si>
    <t>8113</t>
  </si>
  <si>
    <t>244</t>
  </si>
  <si>
    <t>Уменьшение расхода эл.энергии на освещение</t>
  </si>
  <si>
    <t>1.2.</t>
  </si>
  <si>
    <t>Дератизационные мероприятия организованные с целью обеспечения санитарно-эпидемиологического благополучия населения</t>
  </si>
  <si>
    <t>1 раз в год — ежегодно</t>
  </si>
  <si>
    <t>1.3.</t>
  </si>
  <si>
    <t>Увеличения протяженности уличного освещения</t>
  </si>
  <si>
    <t xml:space="preserve">Протяженность освещенных частей улиц возрастёт к 2016 году на 16 %   </t>
  </si>
  <si>
    <t>Покупка электрической энергии (мощности)</t>
  </si>
  <si>
    <t>8103</t>
  </si>
  <si>
    <t>По мере потребления</t>
  </si>
  <si>
    <t>Итого  по задаче 2</t>
  </si>
  <si>
    <t>,</t>
  </si>
  <si>
    <t>2</t>
  </si>
  <si>
    <t xml:space="preserve">Задача 2. Повышение уровня транспортно-эксплуатационного состояния автомобильных дорог местного значения, включая улично-дорожную сеть населенных пунктов муниципального образования Детловский сельсовет   </t>
  </si>
  <si>
    <t>2.1.</t>
  </si>
  <si>
    <t>Выполнение работ по восстановлению профиля дорог местного значения</t>
  </si>
  <si>
    <t>0409</t>
  </si>
  <si>
    <t>8102</t>
  </si>
  <si>
    <t>Ежеквартально — ежегодно</t>
  </si>
  <si>
    <t>2.2</t>
  </si>
  <si>
    <t>Модернизация и развитие сети дорог местного значения</t>
  </si>
  <si>
    <t>8203</t>
  </si>
  <si>
    <t>Итого по программе</t>
  </si>
  <si>
    <t xml:space="preserve">            Перечень мероприятий подпрограммы 2 «Ремонт и содержание улично-дорожной сети»</t>
  </si>
  <si>
    <t>№
п/п</t>
  </si>
  <si>
    <t>Итого на 2014 -2016 годы</t>
  </si>
  <si>
    <t>Цель.Повышение комфортности условий жизнедеятельности в муниципальном образовании Детловский сельсовет</t>
  </si>
  <si>
    <t>Задача 1. повышение уровня транспортно-эксплуатационного состояния автомобильных дорог общего назначения, включая улично-дорожную сеть населеных пунктов муниципального образования Детловский сельсовет</t>
  </si>
  <si>
    <t>Ремонт и содержание покрытия дорог</t>
  </si>
  <si>
    <t>По мере возникновения</t>
  </si>
  <si>
    <t>Обязательное страхование гражданской ответственности владельца опасного объекта (Гидротехническое сооружение — водозащитная дамба) за причинение вреда в результате аварии на опасном объекте</t>
  </si>
  <si>
    <t>0406</t>
  </si>
  <si>
    <t>Страхование — 1ед.</t>
  </si>
  <si>
    <t>Формирования антикоррупционного общественного сознания к противодействию коррупции</t>
  </si>
  <si>
    <t>0314</t>
  </si>
  <si>
    <t>8206</t>
  </si>
  <si>
    <t xml:space="preserve">Изготовление памяток (брошюр) до 500 шт ежегодно </t>
  </si>
  <si>
    <t>Задача 2.Создание комфортных условий в сфере обеспечения пожарной безопасности на территории муниципального образования Кочергинский сельсовет</t>
  </si>
  <si>
    <t xml:space="preserve">-Перезарядка огнетушителей                                   </t>
  </si>
  <si>
    <t>Бюджет муниципального образования  Кочергинский сельсовет</t>
  </si>
  <si>
    <t>0310</t>
  </si>
  <si>
    <t>8204</t>
  </si>
  <si>
    <t xml:space="preserve">- 27 шт - ежегодно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</si>
  <si>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-Обслуживание автоматических установок пожарной сигнализации</t>
  </si>
  <si>
    <t xml:space="preserve"> -ежеквартально- ежегодно  </t>
  </si>
  <si>
    <t xml:space="preserve"> -Материальное стимулирование работы внештатных инструкторов пожарной профилактике за проведение обследования</t>
  </si>
  <si>
    <t xml:space="preserve"> - 2 раза в год в весенне-осенний период — ежегодно</t>
  </si>
  <si>
    <t xml:space="preserve">   -Устройство минерализированных защитных противопожарных полос                     </t>
  </si>
  <si>
    <t xml:space="preserve">- 1 раз в год - ежегодно   </t>
  </si>
  <si>
    <t xml:space="preserve">-Организация противопожарной пропаганды                   </t>
  </si>
  <si>
    <t xml:space="preserve"> Изготовление плакатов 5 шт - ежегодно </t>
  </si>
  <si>
    <t>Итого  по задаче 3</t>
  </si>
  <si>
    <t>Задача 3. Профилактика терроризма и экстремизма на территории муниципального образования Кочергинский сельсовет</t>
  </si>
  <si>
    <t>3.1.</t>
  </si>
  <si>
    <t>Организация проведения 
пропаганды 
в местах 
проведения досуга 
несовершеннолетних 
и молодежи с целью 
разъяснения сущности 
экстремизма, его 
истоков и последствий</t>
  </si>
  <si>
    <t>8205</t>
  </si>
  <si>
    <t>Итого по подпрограмме</t>
  </si>
  <si>
    <t xml:space="preserve">            Перечень мероприятий подпрограммы 3 «Профилактика терроризма и экстремизма на территории Детловского сельсовета»</t>
  </si>
  <si>
    <t>Задача 1. Снижение рисков и смягчение последствий чрезвычайных ситуаций природного и техногенного характера на территории муниципального образования Кочергинский сельсовет</t>
  </si>
  <si>
    <t xml:space="preserve">Ликвидация последствий пр возникновении чрезвычайных ситуаций </t>
  </si>
  <si>
    <t>0111</t>
  </si>
  <si>
    <t>8011</t>
  </si>
  <si>
    <t>870</t>
  </si>
  <si>
    <t>Задача 1. Профилактика терроризма и экстремизма на территории Детловского сельсовета</t>
  </si>
  <si>
    <t>0113</t>
  </si>
  <si>
    <t>8023</t>
  </si>
  <si>
    <r>
      <t xml:space="preserve">Приложение № 2 
к подпрограмме 1 «Благоустройство населенных пунктов», реализуемая в рамках муниципальной программы «Обеспечение жизнедеятельности муниципального образования Детловский сельсовет»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на 2014 - 2016 годы</t>
    </r>
  </si>
  <si>
    <t>Глава  сельсовсета</t>
  </si>
  <si>
    <r>
      <t xml:space="preserve">Приложение № 2 
к подпрограмме 2 «Ремонт и содержание улично-дорожной сети», реализуемая в рамках муниципальной программы «Обеспечение жизнедеятельности муниципального образования Детловский сельсовет»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на 2014 - 2016 годы</t>
    </r>
  </si>
  <si>
    <t>Глава  сельсовета</t>
  </si>
  <si>
    <r>
      <t>Приложение № 2 
к подпрограмме 3 «Профилактика терроризма и экстремизма на территории Детловского сельсовета», реализуемая в рамках муниципальной программы «Обеспечение жизнедеятельности муниципального образования Детловский</t>
    </r>
    <r>
      <rPr>
        <sz val="12"/>
        <color indexed="8"/>
        <rFont val="Times New Roman"/>
        <family val="1"/>
      </rPr>
      <t xml:space="preserve"> сельсовет»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на 2014 - 2016 годы</t>
    </r>
  </si>
  <si>
    <t>Приложение № 9
к муниципальной программе 
«Обеспечение жизнедеятельности муниципального образования Детловский сельсовет» 
на 2014 - 2016 годы</t>
  </si>
  <si>
    <t>Приложение № 10
к муниципальной программе
«Обеспечение жизнедеятельности муниципального образования Детловский сельсовет» 
на 2014 - 2016 годы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</si>
</sst>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&quot;    &quot;;\-#,##0.0&quot;    &quot;;&quot; -&quot;#&quot;    &quot;;@\ "/>
    <numFmt numFmtId="165" formatCode="#,##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Arial Cyr"/>
      <family val="2"/>
    </font>
    <font>
      <sz val="12"/>
      <color indexed="8"/>
      <name val="Times New Roman CYR"/>
      <family val="1"/>
    </font>
    <font>
      <sz val="12"/>
      <color indexed="8"/>
      <name val="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Fill="1" applyAlignment="1">
      <alignment wrapText="1"/>
    </xf>
    <xf numFmtId="0" fontId="19" fillId="0" borderId="10" xfId="0" applyFont="1" applyBorder="1" applyAlignment="1">
      <alignment horizontal="center" vertical="top" wrapText="1"/>
    </xf>
    <xf numFmtId="164" fontId="19" fillId="0" borderId="0" xfId="0" applyNumberFormat="1" applyFont="1" applyAlignment="1">
      <alignment wrapText="1"/>
    </xf>
    <xf numFmtId="0" fontId="19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horizontal="right" vertical="top" wrapText="1"/>
    </xf>
    <xf numFmtId="0" fontId="19" fillId="0" borderId="11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right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165" fontId="21" fillId="0" borderId="0" xfId="0" applyNumberFormat="1" applyFont="1" applyFill="1" applyAlignment="1">
      <alignment vertical="top" wrapText="1"/>
    </xf>
    <xf numFmtId="165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164" fontId="23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 indent="3"/>
    </xf>
    <xf numFmtId="164" fontId="22" fillId="0" borderId="0" xfId="0" applyNumberFormat="1" applyFont="1" applyFill="1" applyAlignment="1">
      <alignment/>
    </xf>
    <xf numFmtId="0" fontId="19" fillId="24" borderId="10" xfId="0" applyFont="1" applyFill="1" applyBorder="1" applyAlignment="1">
      <alignment vertical="top" wrapText="1"/>
    </xf>
    <xf numFmtId="4" fontId="19" fillId="24" borderId="10" xfId="0" applyNumberFormat="1" applyFont="1" applyFill="1" applyBorder="1" applyAlignment="1">
      <alignment horizontal="right" vertical="top" wrapText="1"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49" fontId="19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49" fontId="20" fillId="0" borderId="0" xfId="0" applyNumberFormat="1" applyFont="1" applyFill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top" wrapText="1"/>
    </xf>
    <xf numFmtId="49" fontId="26" fillId="0" borderId="13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164" fontId="19" fillId="0" borderId="0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164" fontId="29" fillId="0" borderId="10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164" fontId="19" fillId="0" borderId="10" xfId="0" applyNumberFormat="1" applyFont="1" applyFill="1" applyBorder="1" applyAlignment="1">
      <alignment horizontal="left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49" fontId="28" fillId="0" borderId="19" xfId="0" applyNumberFormat="1" applyFont="1" applyFill="1" applyBorder="1" applyAlignment="1">
      <alignment horizontal="center" vertical="top" wrapText="1"/>
    </xf>
    <xf numFmtId="4" fontId="19" fillId="0" borderId="16" xfId="0" applyNumberFormat="1" applyFont="1" applyFill="1" applyBorder="1" applyAlignment="1">
      <alignment horizontal="center" vertical="top" wrapText="1"/>
    </xf>
    <xf numFmtId="164" fontId="29" fillId="0" borderId="16" xfId="0" applyNumberFormat="1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49" fontId="28" fillId="0" borderId="22" xfId="0" applyNumberFormat="1" applyFont="1" applyFill="1" applyBorder="1" applyAlignment="1">
      <alignment horizontal="center" vertical="top" wrapText="1"/>
    </xf>
    <xf numFmtId="4" fontId="19" fillId="0" borderId="20" xfId="0" applyNumberFormat="1" applyFont="1" applyFill="1" applyBorder="1" applyAlignment="1">
      <alignment horizontal="center" vertical="top" wrapText="1"/>
    </xf>
    <xf numFmtId="164" fontId="29" fillId="0" borderId="20" xfId="0" applyNumberFormat="1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left" vertical="top" wrapText="1"/>
    </xf>
    <xf numFmtId="49" fontId="19" fillId="0" borderId="23" xfId="0" applyNumberFormat="1" applyFont="1" applyFill="1" applyBorder="1" applyAlignment="1">
      <alignment horizontal="center" vertical="top" wrapText="1"/>
    </xf>
    <xf numFmtId="49" fontId="19" fillId="0" borderId="24" xfId="0" applyNumberFormat="1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49" fontId="28" fillId="0" borderId="26" xfId="0" applyNumberFormat="1" applyFont="1" applyFill="1" applyBorder="1" applyAlignment="1">
      <alignment horizontal="center" vertical="top" wrapText="1"/>
    </xf>
    <xf numFmtId="4" fontId="19" fillId="0" borderId="23" xfId="0" applyNumberFormat="1" applyFont="1" applyFill="1" applyBorder="1" applyAlignment="1">
      <alignment horizontal="center" vertical="top" wrapText="1"/>
    </xf>
    <xf numFmtId="164" fontId="29" fillId="0" borderId="23" xfId="0" applyNumberFormat="1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Alignment="1">
      <alignment horizontal="center" vertical="top" wrapText="1"/>
    </xf>
    <xf numFmtId="0" fontId="29" fillId="0" borderId="0" xfId="0" applyFont="1" applyFill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left" vertical="top" wrapText="1"/>
    </xf>
    <xf numFmtId="49" fontId="31" fillId="0" borderId="13" xfId="0" applyNumberFormat="1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49" fontId="29" fillId="0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 vertical="top" wrapText="1"/>
    </xf>
    <xf numFmtId="49" fontId="29" fillId="0" borderId="13" xfId="0" applyNumberFormat="1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49" fontId="29" fillId="0" borderId="15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49" fontId="29" fillId="0" borderId="12" xfId="0" applyNumberFormat="1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left" vertical="top" wrapText="1"/>
    </xf>
    <xf numFmtId="49" fontId="29" fillId="0" borderId="16" xfId="0" applyNumberFormat="1" applyFont="1" applyFill="1" applyBorder="1" applyAlignment="1">
      <alignment horizontal="center" vertical="top" wrapText="1"/>
    </xf>
    <xf numFmtId="49" fontId="29" fillId="0" borderId="17" xfId="0" applyNumberFormat="1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49" fontId="29" fillId="0" borderId="19" xfId="0" applyNumberFormat="1" applyFont="1" applyFill="1" applyBorder="1" applyAlignment="1">
      <alignment horizontal="center" vertical="top" wrapText="1"/>
    </xf>
    <xf numFmtId="4" fontId="29" fillId="0" borderId="16" xfId="0" applyNumberFormat="1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left" vertical="top" wrapText="1"/>
    </xf>
    <xf numFmtId="49" fontId="29" fillId="0" borderId="20" xfId="0" applyNumberFormat="1" applyFont="1" applyFill="1" applyBorder="1" applyAlignment="1">
      <alignment horizontal="center" vertical="top" wrapText="1"/>
    </xf>
    <xf numFmtId="49" fontId="29" fillId="0" borderId="21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49" fontId="29" fillId="0" borderId="22" xfId="0" applyNumberFormat="1" applyFont="1" applyFill="1" applyBorder="1" applyAlignment="1">
      <alignment horizontal="center" vertical="top" wrapText="1"/>
    </xf>
    <xf numFmtId="4" fontId="29" fillId="0" borderId="20" xfId="0" applyNumberFormat="1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left" vertical="top" wrapText="1"/>
    </xf>
    <xf numFmtId="49" fontId="29" fillId="0" borderId="23" xfId="0" applyNumberFormat="1" applyFont="1" applyFill="1" applyBorder="1" applyAlignment="1">
      <alignment horizontal="center" vertical="top" wrapText="1"/>
    </xf>
    <xf numFmtId="49" fontId="29" fillId="0" borderId="24" xfId="0" applyNumberFormat="1" applyFont="1" applyFill="1" applyBorder="1" applyAlignment="1">
      <alignment horizontal="center" vertical="top" wrapText="1"/>
    </xf>
    <xf numFmtId="0" fontId="29" fillId="0" borderId="25" xfId="0" applyFont="1" applyFill="1" applyBorder="1" applyAlignment="1">
      <alignment horizontal="center" vertical="top" wrapText="1"/>
    </xf>
    <xf numFmtId="49" fontId="29" fillId="0" borderId="26" xfId="0" applyNumberFormat="1" applyFont="1" applyFill="1" applyBorder="1" applyAlignment="1">
      <alignment horizontal="center" vertical="top" wrapText="1"/>
    </xf>
    <xf numFmtId="4" fontId="29" fillId="0" borderId="23" xfId="0" applyNumberFormat="1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 vertical="top" wrapText="1"/>
    </xf>
    <xf numFmtId="165" fontId="32" fillId="0" borderId="0" xfId="0" applyNumberFormat="1" applyFont="1" applyFill="1" applyAlignment="1">
      <alignment vertical="top" wrapText="1"/>
    </xf>
    <xf numFmtId="0" fontId="32" fillId="0" borderId="0" xfId="0" applyFont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/>
    </xf>
    <xf numFmtId="165" fontId="21" fillId="0" borderId="0" xfId="0" applyNumberFormat="1" applyFont="1" applyFill="1" applyBorder="1" applyAlignment="1">
      <alignment horizontal="right" vertical="top" wrapText="1"/>
    </xf>
    <xf numFmtId="0" fontId="19" fillId="0" borderId="0" xfId="59" applyFont="1" applyFill="1" applyBorder="1" applyAlignment="1">
      <alignment horizontal="left" vertical="top" wrapText="1"/>
      <protection/>
    </xf>
    <xf numFmtId="2" fontId="19" fillId="0" borderId="0" xfId="0" applyNumberFormat="1" applyFont="1" applyFill="1" applyBorder="1" applyAlignment="1">
      <alignment horizontal="right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 vertical="top" wrapText="1"/>
    </xf>
    <xf numFmtId="0" fontId="19" fillId="24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49" fontId="27" fillId="0" borderId="0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49" fontId="30" fillId="0" borderId="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view="pageBreakPreview" zoomScale="77" zoomScaleNormal="85" zoomScaleSheetLayoutView="77" workbookViewId="0" topLeftCell="A1">
      <selection activeCell="J14" sqref="J14"/>
    </sheetView>
  </sheetViews>
  <sheetFormatPr defaultColWidth="9.00390625" defaultRowHeight="12.75" outlineLevelCol="1"/>
  <cols>
    <col min="1" max="1" width="18.375" style="1" customWidth="1"/>
    <col min="2" max="2" width="23.125" style="1" customWidth="1"/>
    <col min="3" max="3" width="24.75390625" style="1" customWidth="1"/>
    <col min="4" max="4" width="8.00390625" style="1" customWidth="1"/>
    <col min="5" max="5" width="7.125" style="1" customWidth="1"/>
    <col min="6" max="6" width="3.25390625" style="1" customWidth="1"/>
    <col min="7" max="7" width="3.00390625" style="1" customWidth="1"/>
    <col min="8" max="8" width="5.875" style="1" customWidth="1"/>
    <col min="9" max="9" width="7.625" style="1" customWidth="1"/>
    <col min="10" max="10" width="16.25390625" style="1" customWidth="1"/>
    <col min="11" max="12" width="16.125" style="1" customWidth="1"/>
    <col min="13" max="13" width="17.375" style="1" customWidth="1"/>
    <col min="14" max="14" width="8.875" style="1" customWidth="1"/>
    <col min="15" max="18" width="0" style="1" hidden="1" customWidth="1" outlineLevel="1"/>
    <col min="19" max="19" width="9.125" style="1" customWidth="1" collapsed="1"/>
    <col min="20" max="20" width="13.875" style="1" customWidth="1"/>
    <col min="21" max="16384" width="9.125" style="1" customWidth="1"/>
  </cols>
  <sheetData>
    <row r="1" spans="9:13" ht="76.5" customHeight="1">
      <c r="I1" s="139" t="s">
        <v>135</v>
      </c>
      <c r="J1" s="139"/>
      <c r="K1" s="139"/>
      <c r="L1" s="139"/>
      <c r="M1" s="139"/>
    </row>
    <row r="2" spans="1:13" ht="43.5" customHeight="1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5:17" ht="15.75">
      <c r="E3" s="3"/>
      <c r="F3" s="3">
        <v>8</v>
      </c>
      <c r="G3" s="3"/>
      <c r="O3" s="1">
        <f>3273967.4+28000</f>
        <v>3301967.4</v>
      </c>
      <c r="P3" s="1">
        <v>3307058.1</v>
      </c>
      <c r="Q3" s="1">
        <v>2895283.8</v>
      </c>
    </row>
    <row r="4" spans="1:17" ht="26.25" customHeight="1">
      <c r="A4" s="138" t="s">
        <v>1</v>
      </c>
      <c r="B4" s="138" t="s">
        <v>2</v>
      </c>
      <c r="C4" s="138" t="s">
        <v>3</v>
      </c>
      <c r="D4" s="138" t="s">
        <v>4</v>
      </c>
      <c r="E4" s="138"/>
      <c r="F4" s="138"/>
      <c r="G4" s="138"/>
      <c r="H4" s="138"/>
      <c r="I4" s="138"/>
      <c r="J4" s="138" t="s">
        <v>5</v>
      </c>
      <c r="K4" s="138"/>
      <c r="L4" s="138"/>
      <c r="M4" s="138"/>
      <c r="O4" s="5">
        <f>J6</f>
        <v>114.3</v>
      </c>
      <c r="P4" s="5">
        <f>K6</f>
        <v>119</v>
      </c>
      <c r="Q4" s="5">
        <f>L6</f>
        <v>118.2</v>
      </c>
    </row>
    <row r="5" spans="1:17" ht="39" customHeight="1">
      <c r="A5" s="138"/>
      <c r="B5" s="138"/>
      <c r="C5" s="138"/>
      <c r="D5" s="4" t="s">
        <v>6</v>
      </c>
      <c r="E5" s="4" t="s">
        <v>7</v>
      </c>
      <c r="F5" s="138" t="s">
        <v>8</v>
      </c>
      <c r="G5" s="138"/>
      <c r="H5" s="138"/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O5" s="5">
        <f>O3-O4</f>
        <v>3301853.1</v>
      </c>
      <c r="P5" s="5">
        <f>P3-P4</f>
        <v>3306939.1</v>
      </c>
      <c r="Q5" s="5">
        <f>Q3-Q4</f>
        <v>2895165.5999999996</v>
      </c>
    </row>
    <row r="6" spans="1:20" ht="47.25" customHeight="1">
      <c r="A6" s="137" t="s">
        <v>14</v>
      </c>
      <c r="B6" s="137" t="s">
        <v>15</v>
      </c>
      <c r="C6" s="6" t="s">
        <v>16</v>
      </c>
      <c r="D6" s="4" t="s">
        <v>17</v>
      </c>
      <c r="E6" s="4" t="s">
        <v>17</v>
      </c>
      <c r="F6" s="138" t="s">
        <v>17</v>
      </c>
      <c r="G6" s="138"/>
      <c r="H6" s="138"/>
      <c r="I6" s="4" t="s">
        <v>17</v>
      </c>
      <c r="J6" s="7">
        <f>J8</f>
        <v>114.3</v>
      </c>
      <c r="K6" s="7">
        <f>K8</f>
        <v>119</v>
      </c>
      <c r="L6" s="7">
        <f>L8</f>
        <v>118.2</v>
      </c>
      <c r="M6" s="7">
        <f>M8</f>
        <v>351.5</v>
      </c>
      <c r="T6" s="5"/>
    </row>
    <row r="7" spans="1:17" ht="15.75" customHeight="1">
      <c r="A7" s="137"/>
      <c r="B7" s="137"/>
      <c r="C7" s="6" t="s">
        <v>18</v>
      </c>
      <c r="D7" s="4"/>
      <c r="E7" s="4" t="s">
        <v>17</v>
      </c>
      <c r="F7" s="138" t="s">
        <v>17</v>
      </c>
      <c r="G7" s="138"/>
      <c r="H7" s="138"/>
      <c r="I7" s="4" t="s">
        <v>17</v>
      </c>
      <c r="J7" s="7"/>
      <c r="K7" s="7"/>
      <c r="L7" s="7"/>
      <c r="M7" s="7"/>
      <c r="O7" s="5">
        <f>2809386.2+698</f>
        <v>2810084.2</v>
      </c>
      <c r="P7" s="5">
        <v>2813055.3</v>
      </c>
      <c r="Q7" s="5">
        <v>2810976</v>
      </c>
    </row>
    <row r="8" spans="1:17" ht="31.5" customHeight="1">
      <c r="A8" s="137"/>
      <c r="B8" s="137"/>
      <c r="C8" s="8" t="s">
        <v>19</v>
      </c>
      <c r="D8" s="9" t="s">
        <v>20</v>
      </c>
      <c r="E8" s="4" t="s">
        <v>17</v>
      </c>
      <c r="F8" s="138" t="s">
        <v>17</v>
      </c>
      <c r="G8" s="138"/>
      <c r="H8" s="138"/>
      <c r="I8" s="4" t="s">
        <v>17</v>
      </c>
      <c r="J8" s="7">
        <f>J9+J12+J17</f>
        <v>114.3</v>
      </c>
      <c r="K8" s="7">
        <f>K9+K12+K17</f>
        <v>119</v>
      </c>
      <c r="L8" s="7">
        <f>L9+L12+L17</f>
        <v>118.2</v>
      </c>
      <c r="M8" s="7">
        <f>M9+M12+M17</f>
        <v>351.5</v>
      </c>
      <c r="O8" s="5">
        <f>J8</f>
        <v>114.3</v>
      </c>
      <c r="P8" s="5">
        <f>K8</f>
        <v>119</v>
      </c>
      <c r="Q8" s="5">
        <f>L8</f>
        <v>118.2</v>
      </c>
    </row>
    <row r="9" spans="1:13" ht="47.25" customHeight="1">
      <c r="A9" s="137" t="s">
        <v>21</v>
      </c>
      <c r="B9" s="137" t="s">
        <v>22</v>
      </c>
      <c r="C9" s="6" t="s">
        <v>23</v>
      </c>
      <c r="D9" s="4"/>
      <c r="E9" s="4" t="s">
        <v>17</v>
      </c>
      <c r="F9" s="138" t="s">
        <v>17</v>
      </c>
      <c r="G9" s="138"/>
      <c r="H9" s="138"/>
      <c r="I9" s="4" t="s">
        <v>17</v>
      </c>
      <c r="J9" s="7">
        <f>ПП1!J17</f>
        <v>49.5</v>
      </c>
      <c r="K9" s="7">
        <f>ПП1!K17</f>
        <v>40</v>
      </c>
      <c r="L9" s="7">
        <f>ПП1!L17</f>
        <v>40</v>
      </c>
      <c r="M9" s="7">
        <f>ПП1!M17</f>
        <v>129.5</v>
      </c>
    </row>
    <row r="10" spans="1:13" ht="15.75" customHeight="1">
      <c r="A10" s="137"/>
      <c r="B10" s="137"/>
      <c r="C10" s="6" t="s">
        <v>18</v>
      </c>
      <c r="D10" s="4"/>
      <c r="E10" s="4" t="s">
        <v>17</v>
      </c>
      <c r="F10" s="138" t="s">
        <v>17</v>
      </c>
      <c r="G10" s="138"/>
      <c r="H10" s="138"/>
      <c r="I10" s="4" t="s">
        <v>17</v>
      </c>
      <c r="J10" s="7"/>
      <c r="K10" s="7"/>
      <c r="L10" s="7"/>
      <c r="M10" s="7"/>
    </row>
    <row r="11" spans="1:13" ht="31.5" customHeight="1">
      <c r="A11" s="137"/>
      <c r="B11" s="137"/>
      <c r="C11" s="8" t="s">
        <v>19</v>
      </c>
      <c r="D11" s="9" t="s">
        <v>20</v>
      </c>
      <c r="E11" s="4" t="s">
        <v>17</v>
      </c>
      <c r="F11" s="138" t="s">
        <v>17</v>
      </c>
      <c r="G11" s="138"/>
      <c r="H11" s="138"/>
      <c r="I11" s="4" t="s">
        <v>17</v>
      </c>
      <c r="J11" s="7">
        <f>ПП1!J17</f>
        <v>49.5</v>
      </c>
      <c r="K11" s="7">
        <f>ПП1!K17</f>
        <v>40</v>
      </c>
      <c r="L11" s="7">
        <f>ПП1!L17</f>
        <v>40</v>
      </c>
      <c r="M11" s="7">
        <f>ПП1!M17</f>
        <v>129.5</v>
      </c>
    </row>
    <row r="12" spans="1:13" ht="31.5" customHeight="1">
      <c r="A12" s="137" t="s">
        <v>24</v>
      </c>
      <c r="B12" s="137" t="s">
        <v>25</v>
      </c>
      <c r="C12" s="6" t="s">
        <v>26</v>
      </c>
      <c r="D12" s="10"/>
      <c r="E12" s="4" t="s">
        <v>17</v>
      </c>
      <c r="F12" s="138" t="s">
        <v>17</v>
      </c>
      <c r="G12" s="138"/>
      <c r="H12" s="138"/>
      <c r="I12" s="4" t="s">
        <v>17</v>
      </c>
      <c r="J12" s="7">
        <f>J14</f>
        <v>63.8</v>
      </c>
      <c r="K12" s="7">
        <f>K14</f>
        <v>78</v>
      </c>
      <c r="L12" s="7">
        <f>L14</f>
        <v>77.2</v>
      </c>
      <c r="M12" s="7">
        <f>SUM(J12:L12)</f>
        <v>219</v>
      </c>
    </row>
    <row r="13" spans="1:13" ht="15.75" customHeight="1">
      <c r="A13" s="137"/>
      <c r="B13" s="137"/>
      <c r="C13" s="6" t="s">
        <v>18</v>
      </c>
      <c r="D13" s="10"/>
      <c r="E13" s="4" t="s">
        <v>17</v>
      </c>
      <c r="F13" s="138" t="s">
        <v>17</v>
      </c>
      <c r="G13" s="138"/>
      <c r="H13" s="138"/>
      <c r="I13" s="4" t="s">
        <v>17</v>
      </c>
      <c r="J13" s="7"/>
      <c r="K13" s="7"/>
      <c r="L13" s="7"/>
      <c r="M13" s="7">
        <f>SUM(J13:L13)</f>
        <v>0</v>
      </c>
    </row>
    <row r="14" spans="1:13" ht="31.5" customHeight="1">
      <c r="A14" s="137"/>
      <c r="B14" s="137"/>
      <c r="C14" s="8" t="s">
        <v>19</v>
      </c>
      <c r="D14" s="9" t="s">
        <v>20</v>
      </c>
      <c r="E14" s="4" t="s">
        <v>17</v>
      </c>
      <c r="F14" s="138" t="s">
        <v>17</v>
      </c>
      <c r="G14" s="138"/>
      <c r="H14" s="138"/>
      <c r="I14" s="4" t="s">
        <v>17</v>
      </c>
      <c r="J14" s="7">
        <f>ПП2!J23</f>
        <v>63.8</v>
      </c>
      <c r="K14" s="7">
        <f>ПП2!K23</f>
        <v>78</v>
      </c>
      <c r="L14" s="7">
        <f>ПП2!L23</f>
        <v>77.2</v>
      </c>
      <c r="M14" s="7">
        <f>ПП2!M23</f>
        <v>219</v>
      </c>
    </row>
    <row r="15" spans="1:13" ht="31.5" customHeight="1">
      <c r="A15" s="137" t="s">
        <v>27</v>
      </c>
      <c r="B15" s="137" t="s">
        <v>28</v>
      </c>
      <c r="C15" s="6" t="s">
        <v>26</v>
      </c>
      <c r="D15" s="10"/>
      <c r="E15" s="4" t="s">
        <v>17</v>
      </c>
      <c r="F15" s="138" t="s">
        <v>17</v>
      </c>
      <c r="G15" s="138"/>
      <c r="H15" s="138"/>
      <c r="I15" s="4" t="s">
        <v>17</v>
      </c>
      <c r="J15" s="7">
        <f>J17</f>
        <v>1</v>
      </c>
      <c r="K15" s="7">
        <f>K17</f>
        <v>1</v>
      </c>
      <c r="L15" s="7">
        <f>L17</f>
        <v>1</v>
      </c>
      <c r="M15" s="7">
        <f>SUM(J15:L15)</f>
        <v>3</v>
      </c>
    </row>
    <row r="16" spans="1:13" ht="31.5" customHeight="1">
      <c r="A16" s="137"/>
      <c r="B16" s="137"/>
      <c r="C16" s="6" t="s">
        <v>18</v>
      </c>
      <c r="D16" s="10"/>
      <c r="E16" s="4" t="s">
        <v>17</v>
      </c>
      <c r="F16" s="138" t="s">
        <v>17</v>
      </c>
      <c r="G16" s="138"/>
      <c r="H16" s="138"/>
      <c r="I16" s="4" t="s">
        <v>17</v>
      </c>
      <c r="J16" s="7"/>
      <c r="K16" s="7"/>
      <c r="L16" s="7"/>
      <c r="M16" s="7">
        <f>SUM(J16:L16)</f>
        <v>0</v>
      </c>
    </row>
    <row r="17" spans="1:13" ht="31.5" customHeight="1">
      <c r="A17" s="137"/>
      <c r="B17" s="137"/>
      <c r="C17" s="11" t="s">
        <v>19</v>
      </c>
      <c r="D17" s="9" t="s">
        <v>20</v>
      </c>
      <c r="E17" s="4" t="s">
        <v>17</v>
      </c>
      <c r="F17" s="138" t="s">
        <v>17</v>
      </c>
      <c r="G17" s="138"/>
      <c r="H17" s="138"/>
      <c r="I17" s="4" t="s">
        <v>17</v>
      </c>
      <c r="J17" s="7">
        <f>ПП2_2!J23</f>
        <v>1</v>
      </c>
      <c r="K17" s="7">
        <f>ПП2_2!K23</f>
        <v>1</v>
      </c>
      <c r="L17" s="7">
        <f>ПП2_2!L23</f>
        <v>1</v>
      </c>
      <c r="M17" s="7">
        <f>ПП2_2!M23</f>
        <v>3</v>
      </c>
    </row>
    <row r="18" spans="1:13" ht="15.75">
      <c r="A18" s="12"/>
      <c r="B18" s="13"/>
      <c r="C18" s="12"/>
      <c r="D18" s="14"/>
      <c r="E18" s="2"/>
      <c r="F18" s="2"/>
      <c r="G18" s="2"/>
      <c r="H18" s="2"/>
      <c r="I18" s="2"/>
      <c r="J18" s="15"/>
      <c r="K18" s="15"/>
      <c r="L18" s="15"/>
      <c r="M18" s="15"/>
    </row>
    <row r="19" spans="1:13" s="16" customFormat="1" ht="30" customHeight="1">
      <c r="A19" s="133" t="s">
        <v>131</v>
      </c>
      <c r="B19" s="133"/>
      <c r="C19" s="133"/>
      <c r="D19" s="133"/>
      <c r="E19" s="133"/>
      <c r="H19" s="17"/>
      <c r="I19" s="17"/>
      <c r="J19" s="18"/>
      <c r="K19" s="18"/>
      <c r="L19" s="134" t="s">
        <v>29</v>
      </c>
      <c r="M19" s="134"/>
    </row>
    <row r="20" spans="1:13" s="20" customFormat="1" ht="12.75" customHeight="1" hidden="1">
      <c r="A20" s="135" t="s">
        <v>30</v>
      </c>
      <c r="B20" s="135"/>
      <c r="C20" s="135"/>
      <c r="D20" s="135"/>
      <c r="E20" s="136"/>
      <c r="F20" s="136"/>
      <c r="G20" s="136"/>
      <c r="H20" s="136"/>
      <c r="I20" s="136"/>
      <c r="J20" s="19"/>
      <c r="K20" s="19"/>
      <c r="M20" s="20" t="s">
        <v>31</v>
      </c>
    </row>
    <row r="21" ht="15.75" hidden="1"/>
    <row r="22" ht="15.75" hidden="1"/>
    <row r="23" ht="15.75" hidden="1"/>
  </sheetData>
  <sheetProtection selectLockedCells="1" selectUnlockedCells="1"/>
  <mergeCells count="32">
    <mergeCell ref="I1:M1"/>
    <mergeCell ref="A2:M2"/>
    <mergeCell ref="A4:A5"/>
    <mergeCell ref="B4:B5"/>
    <mergeCell ref="C4:C5"/>
    <mergeCell ref="D4:I4"/>
    <mergeCell ref="J4:M4"/>
    <mergeCell ref="F5:H5"/>
    <mergeCell ref="A6:A8"/>
    <mergeCell ref="B6:B8"/>
    <mergeCell ref="F6:H6"/>
    <mergeCell ref="F7:H7"/>
    <mergeCell ref="F8:H8"/>
    <mergeCell ref="A9:A11"/>
    <mergeCell ref="B9:B11"/>
    <mergeCell ref="F9:H9"/>
    <mergeCell ref="F10:H10"/>
    <mergeCell ref="F11:H11"/>
    <mergeCell ref="A12:A14"/>
    <mergeCell ref="B12:B14"/>
    <mergeCell ref="F12:H12"/>
    <mergeCell ref="F13:H13"/>
    <mergeCell ref="F14:H14"/>
    <mergeCell ref="A15:A17"/>
    <mergeCell ref="B15:B17"/>
    <mergeCell ref="F15:H15"/>
    <mergeCell ref="F16:H16"/>
    <mergeCell ref="F17:H17"/>
    <mergeCell ref="A19:E19"/>
    <mergeCell ref="L19:M19"/>
    <mergeCell ref="A20:D20"/>
    <mergeCell ref="E20:I20"/>
  </mergeCells>
  <printOptions/>
  <pageMargins left="0.5513888888888889" right="0.39375" top="0.7479166666666667" bottom="0.5118055555555555" header="0.5118055555555555" footer="0.5118055555555555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77" zoomScaleNormal="75" zoomScaleSheetLayoutView="77" workbookViewId="0" topLeftCell="A1">
      <selection activeCell="C20" sqref="C20"/>
    </sheetView>
  </sheetViews>
  <sheetFormatPr defaultColWidth="9.00390625" defaultRowHeight="12.75" outlineLevelRow="1"/>
  <cols>
    <col min="1" max="1" width="19.875" style="21" customWidth="1"/>
    <col min="2" max="2" width="21.875" style="21" customWidth="1"/>
    <col min="3" max="3" width="49.375" style="21" customWidth="1"/>
    <col min="4" max="4" width="16.25390625" style="21" customWidth="1"/>
    <col min="5" max="6" width="16.125" style="21" customWidth="1"/>
    <col min="7" max="7" width="16.875" style="21" customWidth="1"/>
    <col min="8" max="11" width="0" style="21" hidden="1" customWidth="1"/>
    <col min="12" max="12" width="20.25390625" style="22" customWidth="1"/>
    <col min="13" max="13" width="15.625" style="21" customWidth="1"/>
    <col min="14" max="14" width="16.25390625" style="21" customWidth="1"/>
    <col min="15" max="16384" width="9.125" style="21" customWidth="1"/>
  </cols>
  <sheetData>
    <row r="1" spans="1:7" ht="74.25" customHeight="1">
      <c r="A1" s="23"/>
      <c r="B1" s="23"/>
      <c r="C1" s="23"/>
      <c r="D1" s="146" t="s">
        <v>136</v>
      </c>
      <c r="E1" s="146"/>
      <c r="F1" s="146"/>
      <c r="G1" s="146"/>
    </row>
    <row r="2" spans="1:7" ht="60.75" customHeight="1">
      <c r="A2" s="147" t="s">
        <v>32</v>
      </c>
      <c r="B2" s="147"/>
      <c r="C2" s="147"/>
      <c r="D2" s="147"/>
      <c r="E2" s="147"/>
      <c r="F2" s="147"/>
      <c r="G2" s="147"/>
    </row>
    <row r="3" spans="1:7" ht="15.75">
      <c r="A3" s="23"/>
      <c r="B3" s="23"/>
      <c r="C3" s="23"/>
      <c r="D3" s="23"/>
      <c r="E3" s="23"/>
      <c r="F3" s="23"/>
      <c r="G3" s="23"/>
    </row>
    <row r="4" spans="1:7" ht="24.75" customHeight="1">
      <c r="A4" s="148" t="s">
        <v>33</v>
      </c>
      <c r="B4" s="148" t="s">
        <v>34</v>
      </c>
      <c r="C4" s="148" t="s">
        <v>35</v>
      </c>
      <c r="D4" s="148" t="s">
        <v>36</v>
      </c>
      <c r="E4" s="148"/>
      <c r="F4" s="148"/>
      <c r="G4" s="148"/>
    </row>
    <row r="5" spans="1:7" ht="57.75" customHeight="1">
      <c r="A5" s="148"/>
      <c r="B5" s="148"/>
      <c r="C5" s="148"/>
      <c r="D5" s="26" t="s">
        <v>10</v>
      </c>
      <c r="E5" s="26" t="s">
        <v>11</v>
      </c>
      <c r="F5" s="26" t="s">
        <v>12</v>
      </c>
      <c r="G5" s="26" t="s">
        <v>13</v>
      </c>
    </row>
    <row r="6" spans="1:12" ht="16.5" customHeight="1">
      <c r="A6" s="144" t="s">
        <v>14</v>
      </c>
      <c r="B6" s="144" t="s">
        <v>37</v>
      </c>
      <c r="C6" s="28" t="s">
        <v>38</v>
      </c>
      <c r="D6" s="29">
        <f>D12+D18+D24</f>
        <v>114.3</v>
      </c>
      <c r="E6" s="29">
        <f>E12+E18+E24</f>
        <v>119</v>
      </c>
      <c r="F6" s="29">
        <f>F12+F18+F24</f>
        <v>118.2</v>
      </c>
      <c r="G6" s="29">
        <f>G12+G18+G24</f>
        <v>351.5</v>
      </c>
      <c r="L6" s="30"/>
    </row>
    <row r="7" spans="1:7" ht="15.75">
      <c r="A7" s="144"/>
      <c r="B7" s="144"/>
      <c r="C7" s="28" t="s">
        <v>39</v>
      </c>
      <c r="D7" s="29"/>
      <c r="E7" s="29"/>
      <c r="F7" s="29"/>
      <c r="G7" s="29"/>
    </row>
    <row r="8" spans="1:7" ht="31.5">
      <c r="A8" s="144"/>
      <c r="B8" s="144"/>
      <c r="C8" s="31" t="s">
        <v>40</v>
      </c>
      <c r="D8" s="29">
        <f>D14+D20+D26</f>
        <v>114.3</v>
      </c>
      <c r="E8" s="29">
        <f>E14+E20+E26</f>
        <v>119</v>
      </c>
      <c r="F8" s="29">
        <f>F14+F20+F26</f>
        <v>118.2</v>
      </c>
      <c r="G8" s="29">
        <f>G14+G20+G26</f>
        <v>351.5</v>
      </c>
    </row>
    <row r="9" spans="1:7" ht="15.75" outlineLevel="1">
      <c r="A9" s="144"/>
      <c r="B9" s="144"/>
      <c r="C9" s="32" t="s">
        <v>41</v>
      </c>
      <c r="D9" s="29">
        <f aca="true" t="shared" si="0" ref="D9:G11">D15</f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</row>
    <row r="10" spans="1:10" ht="15.75" outlineLevel="1">
      <c r="A10" s="144"/>
      <c r="B10" s="144"/>
      <c r="C10" s="32" t="s">
        <v>42</v>
      </c>
      <c r="D10" s="29">
        <f t="shared" si="0"/>
        <v>0</v>
      </c>
      <c r="E10" s="29">
        <f t="shared" si="0"/>
        <v>0</v>
      </c>
      <c r="F10" s="29">
        <f t="shared" si="0"/>
        <v>0</v>
      </c>
      <c r="G10" s="29">
        <f t="shared" si="0"/>
        <v>0</v>
      </c>
      <c r="H10" s="33"/>
      <c r="I10" s="33"/>
      <c r="J10" s="33"/>
    </row>
    <row r="11" spans="1:7" ht="15.75" outlineLevel="1">
      <c r="A11" s="144"/>
      <c r="B11" s="144"/>
      <c r="C11" s="32" t="s">
        <v>43</v>
      </c>
      <c r="D11" s="29">
        <f t="shared" si="0"/>
        <v>0</v>
      </c>
      <c r="E11" s="29">
        <f t="shared" si="0"/>
        <v>0</v>
      </c>
      <c r="F11" s="29">
        <f t="shared" si="0"/>
        <v>0</v>
      </c>
      <c r="G11" s="29">
        <f t="shared" si="0"/>
        <v>0</v>
      </c>
    </row>
    <row r="12" spans="1:12" s="36" customFormat="1" ht="15" customHeight="1">
      <c r="A12" s="145" t="s">
        <v>21</v>
      </c>
      <c r="B12" s="145" t="s">
        <v>22</v>
      </c>
      <c r="C12" s="34" t="s">
        <v>38</v>
      </c>
      <c r="D12" s="35">
        <f>D14</f>
        <v>49.5</v>
      </c>
      <c r="E12" s="35">
        <f>E14</f>
        <v>40</v>
      </c>
      <c r="F12" s="35">
        <f>F14</f>
        <v>40</v>
      </c>
      <c r="G12" s="35">
        <f>SUM(D12:F12)</f>
        <v>129.5</v>
      </c>
      <c r="L12" s="37"/>
    </row>
    <row r="13" spans="1:12" s="36" customFormat="1" ht="15.75">
      <c r="A13" s="145"/>
      <c r="B13" s="145"/>
      <c r="C13" s="34" t="s">
        <v>39</v>
      </c>
      <c r="D13" s="35"/>
      <c r="E13" s="35"/>
      <c r="F13" s="35"/>
      <c r="G13" s="35"/>
      <c r="L13" s="37"/>
    </row>
    <row r="14" spans="1:12" s="36" customFormat="1" ht="31.5">
      <c r="A14" s="145"/>
      <c r="B14" s="145"/>
      <c r="C14" s="31" t="s">
        <v>40</v>
      </c>
      <c r="D14" s="35">
        <f>ПП1!J17</f>
        <v>49.5</v>
      </c>
      <c r="E14" s="35">
        <f>ПП1!K17</f>
        <v>40</v>
      </c>
      <c r="F14" s="35">
        <f>ПП1!L17</f>
        <v>40</v>
      </c>
      <c r="G14" s="35">
        <f>ПП1!M17</f>
        <v>129.5</v>
      </c>
      <c r="L14" s="37"/>
    </row>
    <row r="15" spans="1:12" s="36" customFormat="1" ht="15.75">
      <c r="A15" s="145"/>
      <c r="B15" s="145"/>
      <c r="C15" s="32" t="s">
        <v>41</v>
      </c>
      <c r="D15" s="35">
        <v>0</v>
      </c>
      <c r="E15" s="35">
        <v>0</v>
      </c>
      <c r="F15" s="35">
        <v>0</v>
      </c>
      <c r="G15" s="35">
        <f>SUM(D15:F15)</f>
        <v>0</v>
      </c>
      <c r="L15" s="37"/>
    </row>
    <row r="16" spans="1:12" s="36" customFormat="1" ht="15.75">
      <c r="A16" s="145"/>
      <c r="B16" s="145"/>
      <c r="C16" s="32" t="s">
        <v>42</v>
      </c>
      <c r="D16" s="35">
        <v>0</v>
      </c>
      <c r="E16" s="35">
        <v>0</v>
      </c>
      <c r="F16" s="35">
        <v>0</v>
      </c>
      <c r="G16" s="35">
        <f>SUM(D16:F16)</f>
        <v>0</v>
      </c>
      <c r="L16" s="37"/>
    </row>
    <row r="17" spans="1:12" s="36" customFormat="1" ht="15.75">
      <c r="A17" s="145"/>
      <c r="B17" s="145"/>
      <c r="C17" s="32" t="s">
        <v>43</v>
      </c>
      <c r="D17" s="35"/>
      <c r="E17" s="35"/>
      <c r="F17" s="35"/>
      <c r="G17" s="35">
        <f>SUM(D17:F17)</f>
        <v>0</v>
      </c>
      <c r="L17" s="37"/>
    </row>
    <row r="18" spans="1:12" s="36" customFormat="1" ht="15.75" customHeight="1">
      <c r="A18" s="143" t="s">
        <v>24</v>
      </c>
      <c r="B18" s="143" t="s">
        <v>25</v>
      </c>
      <c r="C18" s="34" t="s">
        <v>38</v>
      </c>
      <c r="D18" s="35">
        <f>D20</f>
        <v>63.8</v>
      </c>
      <c r="E18" s="35">
        <f>E20</f>
        <v>78</v>
      </c>
      <c r="F18" s="35">
        <f>F20</f>
        <v>77.2</v>
      </c>
      <c r="G18" s="35">
        <f>SUM(D18:F18)</f>
        <v>219</v>
      </c>
      <c r="L18" s="37"/>
    </row>
    <row r="19" spans="1:12" s="36" customFormat="1" ht="15.75">
      <c r="A19" s="143"/>
      <c r="B19" s="143"/>
      <c r="C19" s="34" t="s">
        <v>39</v>
      </c>
      <c r="D19" s="35"/>
      <c r="E19" s="35"/>
      <c r="F19" s="35"/>
      <c r="G19" s="35"/>
      <c r="L19" s="37"/>
    </row>
    <row r="20" spans="1:12" s="36" customFormat="1" ht="31.5">
      <c r="A20" s="143"/>
      <c r="B20" s="143"/>
      <c r="C20" s="31" t="s">
        <v>40</v>
      </c>
      <c r="D20" s="35">
        <f>ПП2!J23</f>
        <v>63.8</v>
      </c>
      <c r="E20" s="35">
        <f>ПП2!K23</f>
        <v>78</v>
      </c>
      <c r="F20" s="35">
        <f>ПП2!L23</f>
        <v>77.2</v>
      </c>
      <c r="G20" s="35">
        <f>ПП2!M23</f>
        <v>219</v>
      </c>
      <c r="L20" s="37"/>
    </row>
    <row r="21" spans="1:12" s="36" customFormat="1" ht="17.25" customHeight="1">
      <c r="A21" s="143"/>
      <c r="B21" s="143"/>
      <c r="C21" s="32" t="s">
        <v>41</v>
      </c>
      <c r="D21" s="35">
        <v>0</v>
      </c>
      <c r="E21" s="35">
        <v>0</v>
      </c>
      <c r="F21" s="35">
        <v>0</v>
      </c>
      <c r="G21" s="35">
        <f>SUM(D21:F21)</f>
        <v>0</v>
      </c>
      <c r="L21" s="37"/>
    </row>
    <row r="22" spans="1:12" s="36" customFormat="1" ht="21.75" customHeight="1">
      <c r="A22" s="143"/>
      <c r="B22" s="143"/>
      <c r="C22" s="32" t="s">
        <v>42</v>
      </c>
      <c r="D22" s="35">
        <v>0</v>
      </c>
      <c r="E22" s="35">
        <v>0</v>
      </c>
      <c r="F22" s="35">
        <v>0</v>
      </c>
      <c r="G22" s="35">
        <f>SUM(D22:F22)</f>
        <v>0</v>
      </c>
      <c r="L22" s="37"/>
    </row>
    <row r="23" spans="1:12" s="36" customFormat="1" ht="15.75">
      <c r="A23" s="143"/>
      <c r="B23" s="143"/>
      <c r="C23" s="32" t="s">
        <v>43</v>
      </c>
      <c r="D23" s="35"/>
      <c r="E23" s="35"/>
      <c r="F23" s="35"/>
      <c r="G23" s="35">
        <f>SUM(D23:F23)</f>
        <v>0</v>
      </c>
      <c r="L23" s="37"/>
    </row>
    <row r="24" spans="1:12" s="36" customFormat="1" ht="14.25" customHeight="1">
      <c r="A24" s="143" t="s">
        <v>27</v>
      </c>
      <c r="B24" s="143" t="s">
        <v>28</v>
      </c>
      <c r="C24" s="34" t="s">
        <v>38</v>
      </c>
      <c r="D24" s="35">
        <f>D26</f>
        <v>1</v>
      </c>
      <c r="E24" s="35">
        <f>E26</f>
        <v>1</v>
      </c>
      <c r="F24" s="35">
        <f>F26</f>
        <v>1</v>
      </c>
      <c r="G24" s="35">
        <f>G26</f>
        <v>3</v>
      </c>
      <c r="L24" s="37"/>
    </row>
    <row r="25" spans="1:12" s="36" customFormat="1" ht="15.75">
      <c r="A25" s="143"/>
      <c r="B25" s="143"/>
      <c r="C25" s="34" t="s">
        <v>39</v>
      </c>
      <c r="D25" s="35"/>
      <c r="E25" s="35"/>
      <c r="F25" s="35"/>
      <c r="G25" s="35"/>
      <c r="L25" s="37"/>
    </row>
    <row r="26" spans="1:12" s="36" customFormat="1" ht="31.5">
      <c r="A26" s="143"/>
      <c r="B26" s="143"/>
      <c r="C26" s="31" t="s">
        <v>40</v>
      </c>
      <c r="D26" s="35">
        <f>ПП2_2!J22</f>
        <v>1</v>
      </c>
      <c r="E26" s="35">
        <f>ПП2_2!K22</f>
        <v>1</v>
      </c>
      <c r="F26" s="35">
        <f>ПП2_2!L22</f>
        <v>1</v>
      </c>
      <c r="G26" s="35">
        <f>ПП2_2!M22</f>
        <v>3</v>
      </c>
      <c r="L26" s="37"/>
    </row>
    <row r="27" spans="1:12" s="36" customFormat="1" ht="15.75">
      <c r="A27" s="143"/>
      <c r="B27" s="143"/>
      <c r="C27" s="32" t="s">
        <v>41</v>
      </c>
      <c r="D27" s="35">
        <v>0</v>
      </c>
      <c r="E27" s="35">
        <v>0</v>
      </c>
      <c r="F27" s="35">
        <v>0</v>
      </c>
      <c r="G27" s="35">
        <f>SUM(D27:F27)</f>
        <v>0</v>
      </c>
      <c r="L27" s="37"/>
    </row>
    <row r="28" spans="1:12" s="36" customFormat="1" ht="15.75">
      <c r="A28" s="143"/>
      <c r="B28" s="143"/>
      <c r="C28" s="32" t="s">
        <v>42</v>
      </c>
      <c r="D28" s="35">
        <v>0</v>
      </c>
      <c r="E28" s="35">
        <v>0</v>
      </c>
      <c r="F28" s="35">
        <v>0</v>
      </c>
      <c r="G28" s="35">
        <f>SUM(D28:F28)</f>
        <v>0</v>
      </c>
      <c r="L28" s="37"/>
    </row>
    <row r="29" spans="1:12" s="36" customFormat="1" ht="15.75">
      <c r="A29" s="143"/>
      <c r="B29" s="143"/>
      <c r="C29" s="32" t="s">
        <v>43</v>
      </c>
      <c r="D29" s="35"/>
      <c r="E29" s="35"/>
      <c r="F29" s="35"/>
      <c r="G29" s="35">
        <f>SUM(D29:F29)</f>
        <v>0</v>
      </c>
      <c r="L29" s="37"/>
    </row>
    <row r="31" spans="1:9" ht="23.25" customHeight="1">
      <c r="A31" s="141" t="s">
        <v>131</v>
      </c>
      <c r="B31" s="141"/>
      <c r="C31" s="141"/>
      <c r="D31" s="141"/>
      <c r="E31" s="17"/>
      <c r="F31" s="141" t="s">
        <v>29</v>
      </c>
      <c r="G31" s="141"/>
      <c r="H31" s="142" t="s">
        <v>44</v>
      </c>
      <c r="I31" s="142"/>
    </row>
  </sheetData>
  <sheetProtection selectLockedCells="1" selectUnlockedCells="1"/>
  <autoFilter ref="A5:J23"/>
  <mergeCells count="17">
    <mergeCell ref="D1:G1"/>
    <mergeCell ref="A2:G2"/>
    <mergeCell ref="A4:A5"/>
    <mergeCell ref="B4:B5"/>
    <mergeCell ref="C4:C5"/>
    <mergeCell ref="D4:G4"/>
    <mergeCell ref="A6:A11"/>
    <mergeCell ref="B6:B11"/>
    <mergeCell ref="A12:A17"/>
    <mergeCell ref="B12:B17"/>
    <mergeCell ref="A31:D31"/>
    <mergeCell ref="F31:G31"/>
    <mergeCell ref="H31:I31"/>
    <mergeCell ref="A18:A23"/>
    <mergeCell ref="B18:B23"/>
    <mergeCell ref="A24:A29"/>
    <mergeCell ref="B24:B2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view="pageBreakPreview" zoomScale="77" zoomScaleNormal="85" zoomScaleSheetLayoutView="77" workbookViewId="0" topLeftCell="A1">
      <selection activeCell="J21" sqref="J21"/>
    </sheetView>
  </sheetViews>
  <sheetFormatPr defaultColWidth="9.00390625" defaultRowHeight="12.75"/>
  <cols>
    <col min="1" max="1" width="7.75390625" style="38" customWidth="1"/>
    <col min="2" max="2" width="30.875" style="20" customWidth="1"/>
    <col min="3" max="3" width="17.75390625" style="20" customWidth="1"/>
    <col min="4" max="5" width="9.125" style="20" customWidth="1"/>
    <col min="6" max="6" width="4.625" style="20" customWidth="1"/>
    <col min="7" max="7" width="2.375" style="20" customWidth="1"/>
    <col min="8" max="8" width="6.875" style="20" customWidth="1"/>
    <col min="9" max="9" width="9.125" style="20" customWidth="1"/>
    <col min="10" max="10" width="14.375" style="20" customWidth="1"/>
    <col min="11" max="11" width="14.125" style="20" customWidth="1"/>
    <col min="12" max="12" width="14.625" style="20" customWidth="1"/>
    <col min="13" max="13" width="15.125" style="20" customWidth="1"/>
    <col min="14" max="14" width="27.125" style="20" customWidth="1"/>
    <col min="15" max="15" width="10.375" style="20" customWidth="1"/>
    <col min="16" max="16384" width="9.125" style="20" customWidth="1"/>
  </cols>
  <sheetData>
    <row r="1" spans="5:15" ht="90.75" customHeight="1">
      <c r="E1" s="146"/>
      <c r="F1" s="146"/>
      <c r="G1" s="146"/>
      <c r="L1" s="146" t="s">
        <v>130</v>
      </c>
      <c r="M1" s="146"/>
      <c r="N1" s="146"/>
      <c r="O1" s="24"/>
    </row>
    <row r="2" spans="1:14" ht="39" customHeight="1">
      <c r="A2" s="152" t="s">
        <v>45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5:8" ht="15.75">
      <c r="E3" s="39"/>
      <c r="F3" s="40" t="s">
        <v>46</v>
      </c>
      <c r="G3" s="39">
        <v>1</v>
      </c>
      <c r="H3" s="39"/>
    </row>
    <row r="4" spans="1:14" ht="18" customHeight="1">
      <c r="A4" s="153" t="s">
        <v>47</v>
      </c>
      <c r="B4" s="148" t="s">
        <v>2</v>
      </c>
      <c r="C4" s="148" t="s">
        <v>48</v>
      </c>
      <c r="D4" s="148" t="s">
        <v>49</v>
      </c>
      <c r="E4" s="148"/>
      <c r="F4" s="148"/>
      <c r="G4" s="148"/>
      <c r="H4" s="148"/>
      <c r="I4" s="148"/>
      <c r="J4" s="148" t="s">
        <v>5</v>
      </c>
      <c r="K4" s="148"/>
      <c r="L4" s="148"/>
      <c r="M4" s="148"/>
      <c r="N4" s="148" t="s">
        <v>50</v>
      </c>
    </row>
    <row r="5" spans="1:14" ht="83.25" customHeight="1">
      <c r="A5" s="153"/>
      <c r="B5" s="148"/>
      <c r="C5" s="148"/>
      <c r="D5" s="26" t="s">
        <v>6</v>
      </c>
      <c r="E5" s="26" t="s">
        <v>7</v>
      </c>
      <c r="F5" s="148" t="s">
        <v>8</v>
      </c>
      <c r="G5" s="148"/>
      <c r="H5" s="148"/>
      <c r="I5" s="26" t="s">
        <v>9</v>
      </c>
      <c r="J5" s="26" t="s">
        <v>10</v>
      </c>
      <c r="K5" s="26" t="s">
        <v>11</v>
      </c>
      <c r="L5" s="26" t="s">
        <v>12</v>
      </c>
      <c r="M5" s="26" t="s">
        <v>51</v>
      </c>
      <c r="N5" s="148"/>
    </row>
    <row r="6" spans="1:14" ht="23.25" customHeight="1">
      <c r="A6" s="149" t="s">
        <v>52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5" ht="15.75">
      <c r="A7" s="9"/>
      <c r="B7" s="41" t="s">
        <v>53</v>
      </c>
      <c r="C7" s="42"/>
      <c r="D7" s="41"/>
      <c r="E7" s="41"/>
      <c r="F7" s="43"/>
      <c r="G7" s="44"/>
      <c r="H7" s="45"/>
      <c r="I7" s="41"/>
      <c r="J7" s="46">
        <f>J9+J10+J11+J12</f>
        <v>49.5</v>
      </c>
      <c r="K7" s="46">
        <f>K9+K10+K11+K12</f>
        <v>40</v>
      </c>
      <c r="L7" s="46">
        <f>L9+L10+L11+L12</f>
        <v>40</v>
      </c>
      <c r="M7" s="46">
        <f>M9+M10+M11+M12</f>
        <v>129.5</v>
      </c>
      <c r="N7" s="47"/>
      <c r="O7" s="19"/>
    </row>
    <row r="8" spans="1:14" ht="34.5" customHeight="1">
      <c r="A8" s="9" t="s">
        <v>54</v>
      </c>
      <c r="B8" s="150" t="s">
        <v>55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28"/>
    </row>
    <row r="9" spans="1:14" ht="65.25" customHeight="1">
      <c r="A9" s="48" t="s">
        <v>56</v>
      </c>
      <c r="B9" s="27" t="s">
        <v>57</v>
      </c>
      <c r="C9" s="151" t="s">
        <v>58</v>
      </c>
      <c r="D9" s="9" t="s">
        <v>59</v>
      </c>
      <c r="E9" s="9" t="s">
        <v>60</v>
      </c>
      <c r="F9" s="50" t="s">
        <v>61</v>
      </c>
      <c r="G9" s="51">
        <f>$G$3</f>
        <v>1</v>
      </c>
      <c r="H9" s="52" t="s">
        <v>62</v>
      </c>
      <c r="I9" s="9" t="s">
        <v>63</v>
      </c>
      <c r="J9" s="29">
        <v>10</v>
      </c>
      <c r="K9" s="29"/>
      <c r="L9" s="29"/>
      <c r="M9" s="29">
        <f>SUM(J9:L9)</f>
        <v>10</v>
      </c>
      <c r="N9" s="53" t="s">
        <v>64</v>
      </c>
    </row>
    <row r="10" spans="1:14" ht="94.5" hidden="1">
      <c r="A10" s="48" t="s">
        <v>65</v>
      </c>
      <c r="B10" s="27" t="s">
        <v>66</v>
      </c>
      <c r="C10" s="151"/>
      <c r="D10" s="9"/>
      <c r="E10" s="9"/>
      <c r="F10" s="50"/>
      <c r="G10" s="51"/>
      <c r="H10" s="52"/>
      <c r="I10" s="9"/>
      <c r="J10" s="29"/>
      <c r="K10" s="29"/>
      <c r="L10" s="29"/>
      <c r="M10" s="29">
        <f>SUM(J10:L10)</f>
        <v>0</v>
      </c>
      <c r="N10" s="53" t="s">
        <v>67</v>
      </c>
    </row>
    <row r="11" spans="1:14" ht="63" hidden="1">
      <c r="A11" s="48" t="s">
        <v>68</v>
      </c>
      <c r="B11" s="27" t="s">
        <v>69</v>
      </c>
      <c r="C11" s="151"/>
      <c r="D11" s="9" t="s">
        <v>59</v>
      </c>
      <c r="E11" s="9" t="s">
        <v>60</v>
      </c>
      <c r="F11" s="50" t="s">
        <v>61</v>
      </c>
      <c r="G11" s="51">
        <v>1</v>
      </c>
      <c r="H11" s="52" t="s">
        <v>62</v>
      </c>
      <c r="I11" s="9" t="s">
        <v>63</v>
      </c>
      <c r="J11" s="29"/>
      <c r="K11" s="29"/>
      <c r="L11" s="29"/>
      <c r="M11" s="29">
        <f>SUM(J11:L11)</f>
        <v>0</v>
      </c>
      <c r="N11" s="53" t="s">
        <v>70</v>
      </c>
    </row>
    <row r="12" spans="1:14" ht="31.5">
      <c r="A12" s="48"/>
      <c r="B12" s="27" t="s">
        <v>71</v>
      </c>
      <c r="C12" s="151"/>
      <c r="D12" s="9" t="s">
        <v>20</v>
      </c>
      <c r="E12" s="9" t="s">
        <v>60</v>
      </c>
      <c r="F12" s="50" t="s">
        <v>61</v>
      </c>
      <c r="G12" s="51">
        <v>1</v>
      </c>
      <c r="H12" s="52" t="s">
        <v>72</v>
      </c>
      <c r="I12" s="9" t="s">
        <v>63</v>
      </c>
      <c r="J12" s="29">
        <v>39.5</v>
      </c>
      <c r="K12" s="29">
        <v>40</v>
      </c>
      <c r="L12" s="29">
        <v>40</v>
      </c>
      <c r="M12" s="29">
        <f>SUM(J12:L12)</f>
        <v>119.5</v>
      </c>
      <c r="N12" s="53" t="s">
        <v>73</v>
      </c>
    </row>
    <row r="13" spans="1:15" ht="15.75" hidden="1">
      <c r="A13" s="9"/>
      <c r="B13" s="41" t="s">
        <v>74</v>
      </c>
      <c r="C13" s="42"/>
      <c r="D13" s="41"/>
      <c r="E13" s="41"/>
      <c r="F13" s="43"/>
      <c r="G13" s="44"/>
      <c r="H13" s="45"/>
      <c r="I13" s="41"/>
      <c r="J13" s="46">
        <f>J15+J16</f>
        <v>0</v>
      </c>
      <c r="K13" s="46">
        <f>K15+K16</f>
        <v>0</v>
      </c>
      <c r="L13" s="46" t="s">
        <v>75</v>
      </c>
      <c r="M13" s="46">
        <f>M15+M16</f>
        <v>0</v>
      </c>
      <c r="N13" s="47"/>
      <c r="O13" s="19"/>
    </row>
    <row r="14" spans="1:14" ht="12.75" customHeight="1" hidden="1">
      <c r="A14" s="9" t="s">
        <v>76</v>
      </c>
      <c r="B14" s="150" t="s">
        <v>77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47"/>
    </row>
    <row r="15" spans="1:14" ht="12.75" customHeight="1" hidden="1">
      <c r="A15" s="9" t="s">
        <v>78</v>
      </c>
      <c r="B15" s="28" t="s">
        <v>79</v>
      </c>
      <c r="C15" s="49" t="s">
        <v>58</v>
      </c>
      <c r="D15" s="9" t="s">
        <v>20</v>
      </c>
      <c r="E15" s="9" t="s">
        <v>80</v>
      </c>
      <c r="F15" s="50" t="s">
        <v>61</v>
      </c>
      <c r="G15" s="51">
        <v>2</v>
      </c>
      <c r="H15" s="52" t="s">
        <v>81</v>
      </c>
      <c r="I15" s="9" t="s">
        <v>63</v>
      </c>
      <c r="J15" s="29"/>
      <c r="K15" s="29"/>
      <c r="L15" s="29"/>
      <c r="M15" s="29">
        <f>SUM(J15:L15)</f>
        <v>0</v>
      </c>
      <c r="N15" s="53" t="s">
        <v>82</v>
      </c>
    </row>
    <row r="16" spans="1:14" ht="31.5" hidden="1">
      <c r="A16" s="9" t="s">
        <v>83</v>
      </c>
      <c r="B16" s="28" t="s">
        <v>84</v>
      </c>
      <c r="C16" s="49"/>
      <c r="D16" s="9" t="s">
        <v>59</v>
      </c>
      <c r="E16" s="9" t="s">
        <v>80</v>
      </c>
      <c r="F16" s="50" t="s">
        <v>61</v>
      </c>
      <c r="G16" s="51">
        <v>1</v>
      </c>
      <c r="H16" s="52" t="s">
        <v>85</v>
      </c>
      <c r="I16" s="9" t="s">
        <v>63</v>
      </c>
      <c r="J16" s="29"/>
      <c r="K16" s="29"/>
      <c r="L16" s="29"/>
      <c r="M16" s="29">
        <f>SUM(J16:L16)</f>
        <v>0</v>
      </c>
      <c r="N16" s="53" t="s">
        <v>82</v>
      </c>
    </row>
    <row r="17" spans="1:15" ht="15.75">
      <c r="A17" s="9"/>
      <c r="B17" s="41" t="s">
        <v>86</v>
      </c>
      <c r="C17" s="41"/>
      <c r="D17" s="41"/>
      <c r="E17" s="41"/>
      <c r="F17" s="43"/>
      <c r="G17" s="44"/>
      <c r="H17" s="45"/>
      <c r="I17" s="41"/>
      <c r="J17" s="46">
        <f>J7+J13</f>
        <v>49.5</v>
      </c>
      <c r="K17" s="46">
        <f>K7+K13</f>
        <v>40</v>
      </c>
      <c r="L17" s="46">
        <f>L7</f>
        <v>40</v>
      </c>
      <c r="M17" s="46">
        <f>M7+M13</f>
        <v>129.5</v>
      </c>
      <c r="N17" s="28"/>
      <c r="O17" s="19"/>
    </row>
    <row r="18" spans="1:15" ht="15.75">
      <c r="A18" s="54"/>
      <c r="B18" s="13"/>
      <c r="C18" s="13"/>
      <c r="D18" s="13"/>
      <c r="E18" s="13"/>
      <c r="F18" s="54"/>
      <c r="G18" s="25"/>
      <c r="H18" s="25"/>
      <c r="I18" s="13"/>
      <c r="J18" s="55"/>
      <c r="K18" s="55"/>
      <c r="L18" s="55"/>
      <c r="M18" s="55"/>
      <c r="N18" s="13"/>
      <c r="O18" s="19"/>
    </row>
    <row r="19" spans="1:15" s="17" customFormat="1" ht="35.25" customHeight="1">
      <c r="A19" s="133" t="s">
        <v>131</v>
      </c>
      <c r="B19" s="133"/>
      <c r="C19" s="133"/>
      <c r="D19" s="133"/>
      <c r="E19" s="133"/>
      <c r="F19" s="133"/>
      <c r="G19" s="16"/>
      <c r="J19" s="18"/>
      <c r="K19" s="18"/>
      <c r="L19" s="18"/>
      <c r="M19" s="18"/>
      <c r="N19" s="56" t="s">
        <v>29</v>
      </c>
      <c r="O19" s="16"/>
    </row>
    <row r="22" spans="10:13" ht="15.75">
      <c r="J22" s="19"/>
      <c r="K22" s="19"/>
      <c r="L22" s="19"/>
      <c r="M22" s="19"/>
    </row>
    <row r="23" spans="10:15" ht="15.75">
      <c r="J23" s="19"/>
      <c r="K23" s="19"/>
      <c r="L23" s="19"/>
      <c r="M23" s="19"/>
      <c r="O23" s="19"/>
    </row>
  </sheetData>
  <sheetProtection selectLockedCells="1" selectUnlockedCells="1"/>
  <mergeCells count="15">
    <mergeCell ref="E1:G1"/>
    <mergeCell ref="L1:N1"/>
    <mergeCell ref="A2:N2"/>
    <mergeCell ref="A4:A5"/>
    <mergeCell ref="B4:B5"/>
    <mergeCell ref="C4:C5"/>
    <mergeCell ref="D4:I4"/>
    <mergeCell ref="J4:M4"/>
    <mergeCell ref="N4:N5"/>
    <mergeCell ref="F5:H5"/>
    <mergeCell ref="A19:F19"/>
    <mergeCell ref="A6:N6"/>
    <mergeCell ref="B8:M8"/>
    <mergeCell ref="C9:C12"/>
    <mergeCell ref="B14:M14"/>
  </mergeCells>
  <printOptions/>
  <pageMargins left="0.39375" right="0.39375" top="0.7875" bottom="0.5902777777777778" header="0.5118055555555555" footer="0.5118055555555555"/>
  <pageSetup fitToHeight="1" fitToWidth="1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view="pageBreakPreview" zoomScale="77" zoomScaleSheetLayoutView="77" workbookViewId="0" topLeftCell="A1">
      <selection activeCell="B1" sqref="B1"/>
    </sheetView>
  </sheetViews>
  <sheetFormatPr defaultColWidth="9.00390625" defaultRowHeight="12.75"/>
  <cols>
    <col min="1" max="1" width="7.75390625" style="38" customWidth="1"/>
    <col min="2" max="2" width="31.875" style="20" customWidth="1"/>
    <col min="3" max="3" width="17.75390625" style="20" customWidth="1"/>
    <col min="4" max="5" width="9.125" style="20" customWidth="1"/>
    <col min="6" max="6" width="4.625" style="20" customWidth="1"/>
    <col min="7" max="7" width="2.375" style="20" customWidth="1"/>
    <col min="8" max="8" width="6.875" style="20" customWidth="1"/>
    <col min="9" max="9" width="9.125" style="20" customWidth="1"/>
    <col min="10" max="11" width="14.25390625" style="20" customWidth="1"/>
    <col min="12" max="12" width="14.625" style="20" customWidth="1"/>
    <col min="13" max="13" width="15.125" style="20" customWidth="1"/>
    <col min="14" max="14" width="26.25390625" style="20" customWidth="1"/>
    <col min="15" max="15" width="10.375" style="20" customWidth="1"/>
    <col min="16" max="16384" width="9.125" style="20" customWidth="1"/>
  </cols>
  <sheetData>
    <row r="1" spans="5:15" ht="105" customHeight="1">
      <c r="E1" s="146"/>
      <c r="F1" s="146"/>
      <c r="G1" s="146"/>
      <c r="L1" s="146" t="s">
        <v>132</v>
      </c>
      <c r="M1" s="146"/>
      <c r="N1" s="146"/>
      <c r="O1" s="24"/>
    </row>
    <row r="2" spans="5:15" ht="42" customHeight="1">
      <c r="E2" s="24"/>
      <c r="F2" s="24"/>
      <c r="G2" s="24"/>
      <c r="L2" s="24"/>
      <c r="M2" s="24"/>
      <c r="N2" s="24"/>
      <c r="O2" s="24"/>
    </row>
    <row r="3" spans="1:14" ht="41.25" customHeight="1">
      <c r="A3" s="156" t="s">
        <v>87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5:9" ht="15.75">
      <c r="E4" s="39"/>
      <c r="F4" s="40" t="s">
        <v>46</v>
      </c>
      <c r="G4" s="39">
        <v>2</v>
      </c>
      <c r="H4" s="39"/>
      <c r="I4" s="39"/>
    </row>
    <row r="5" spans="1:14" ht="18" customHeight="1">
      <c r="A5" s="153" t="s">
        <v>88</v>
      </c>
      <c r="B5" s="148" t="s">
        <v>2</v>
      </c>
      <c r="C5" s="148" t="s">
        <v>48</v>
      </c>
      <c r="D5" s="148" t="s">
        <v>49</v>
      </c>
      <c r="E5" s="148"/>
      <c r="F5" s="148"/>
      <c r="G5" s="148"/>
      <c r="H5" s="148"/>
      <c r="I5" s="148"/>
      <c r="J5" s="148" t="s">
        <v>5</v>
      </c>
      <c r="K5" s="148"/>
      <c r="L5" s="148"/>
      <c r="M5" s="148"/>
      <c r="N5" s="148" t="s">
        <v>50</v>
      </c>
    </row>
    <row r="6" spans="1:14" ht="83.25" customHeight="1">
      <c r="A6" s="153"/>
      <c r="B6" s="148"/>
      <c r="C6" s="148"/>
      <c r="D6" s="26" t="s">
        <v>6</v>
      </c>
      <c r="E6" s="26" t="s">
        <v>7</v>
      </c>
      <c r="F6" s="148" t="s">
        <v>8</v>
      </c>
      <c r="G6" s="148"/>
      <c r="H6" s="148"/>
      <c r="I6" s="26" t="s">
        <v>9</v>
      </c>
      <c r="J6" s="26" t="s">
        <v>10</v>
      </c>
      <c r="K6" s="26" t="s">
        <v>11</v>
      </c>
      <c r="L6" s="26" t="s">
        <v>12</v>
      </c>
      <c r="M6" s="26" t="s">
        <v>89</v>
      </c>
      <c r="N6" s="148"/>
    </row>
    <row r="7" spans="1:14" ht="27.75" customHeight="1">
      <c r="A7" s="149" t="s">
        <v>90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1:15" ht="15.75">
      <c r="A8" s="9"/>
      <c r="B8" s="41" t="s">
        <v>53</v>
      </c>
      <c r="C8" s="42"/>
      <c r="D8" s="41"/>
      <c r="E8" s="41"/>
      <c r="F8" s="43"/>
      <c r="G8" s="44"/>
      <c r="H8" s="45"/>
      <c r="I8" s="41"/>
      <c r="J8" s="57">
        <f>J10+J11+J12</f>
        <v>63.8</v>
      </c>
      <c r="K8" s="57">
        <f>K10+K11+K12</f>
        <v>78</v>
      </c>
      <c r="L8" s="57">
        <f>L10+L11+L12</f>
        <v>77.2</v>
      </c>
      <c r="M8" s="57">
        <f>M10+M11+M12</f>
        <v>219</v>
      </c>
      <c r="N8" s="47"/>
      <c r="O8" s="19"/>
    </row>
    <row r="9" spans="1:14" ht="36.75" customHeight="1">
      <c r="A9" s="9" t="s">
        <v>54</v>
      </c>
      <c r="B9" s="150" t="s">
        <v>91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28"/>
    </row>
    <row r="10" spans="1:15" ht="74.25" customHeight="1">
      <c r="A10" s="48" t="s">
        <v>56</v>
      </c>
      <c r="B10" s="27" t="s">
        <v>92</v>
      </c>
      <c r="C10" s="155" t="s">
        <v>58</v>
      </c>
      <c r="D10" s="9" t="s">
        <v>20</v>
      </c>
      <c r="E10" s="9" t="s">
        <v>80</v>
      </c>
      <c r="F10" s="50" t="s">
        <v>61</v>
      </c>
      <c r="G10" s="51">
        <f>$G$4</f>
        <v>2</v>
      </c>
      <c r="H10" s="52" t="s">
        <v>81</v>
      </c>
      <c r="I10" s="9" t="s">
        <v>63</v>
      </c>
      <c r="J10" s="58">
        <v>63.8</v>
      </c>
      <c r="K10" s="58">
        <v>78</v>
      </c>
      <c r="L10" s="58">
        <v>77.2</v>
      </c>
      <c r="M10" s="58">
        <f>SUM(J10:L10)</f>
        <v>219</v>
      </c>
      <c r="N10" s="59" t="s">
        <v>93</v>
      </c>
      <c r="O10" s="60"/>
    </row>
    <row r="11" spans="1:15" ht="126" hidden="1">
      <c r="A11" s="48" t="s">
        <v>65</v>
      </c>
      <c r="B11" s="27" t="s">
        <v>94</v>
      </c>
      <c r="C11" s="155"/>
      <c r="D11" s="9" t="s">
        <v>59</v>
      </c>
      <c r="E11" s="9" t="s">
        <v>95</v>
      </c>
      <c r="F11" s="50" t="s">
        <v>61</v>
      </c>
      <c r="G11" s="51">
        <v>2</v>
      </c>
      <c r="H11" s="61">
        <v>8103</v>
      </c>
      <c r="I11" s="9" t="s">
        <v>63</v>
      </c>
      <c r="J11" s="58"/>
      <c r="K11" s="58"/>
      <c r="L11" s="58"/>
      <c r="M11" s="58">
        <f>SUM(J11:L11)</f>
        <v>0</v>
      </c>
      <c r="N11" s="62" t="s">
        <v>96</v>
      </c>
      <c r="O11" s="60"/>
    </row>
    <row r="12" spans="1:15" ht="12.75" customHeight="1" hidden="1">
      <c r="A12" s="63" t="s">
        <v>68</v>
      </c>
      <c r="B12" s="64" t="s">
        <v>97</v>
      </c>
      <c r="C12" s="155"/>
      <c r="D12" s="9" t="s">
        <v>59</v>
      </c>
      <c r="E12" s="9" t="s">
        <v>98</v>
      </c>
      <c r="F12" s="50" t="s">
        <v>61</v>
      </c>
      <c r="G12" s="51">
        <v>2</v>
      </c>
      <c r="H12" s="52" t="s">
        <v>99</v>
      </c>
      <c r="I12" s="9" t="s">
        <v>63</v>
      </c>
      <c r="J12" s="58"/>
      <c r="K12" s="58"/>
      <c r="L12" s="58"/>
      <c r="M12" s="58">
        <f>SUM(J12:L12)</f>
        <v>0</v>
      </c>
      <c r="N12" s="59" t="s">
        <v>100</v>
      </c>
      <c r="O12" s="60"/>
    </row>
    <row r="13" spans="1:15" ht="12.75" customHeight="1" hidden="1">
      <c r="A13" s="9"/>
      <c r="B13" s="41" t="s">
        <v>74</v>
      </c>
      <c r="C13" s="42"/>
      <c r="D13" s="41"/>
      <c r="E13" s="41"/>
      <c r="F13" s="43"/>
      <c r="G13" s="44"/>
      <c r="H13" s="45"/>
      <c r="I13" s="41"/>
      <c r="J13" s="57">
        <f>J15</f>
        <v>0</v>
      </c>
      <c r="K13" s="57">
        <f>K15</f>
        <v>0</v>
      </c>
      <c r="L13" s="57">
        <f>L15</f>
        <v>0</v>
      </c>
      <c r="M13" s="57">
        <f>M15</f>
        <v>0</v>
      </c>
      <c r="N13" s="47"/>
      <c r="O13" s="19"/>
    </row>
    <row r="14" spans="1:14" ht="12.75" customHeight="1" hidden="1">
      <c r="A14" s="9" t="s">
        <v>76</v>
      </c>
      <c r="B14" s="150" t="s">
        <v>101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28"/>
    </row>
    <row r="15" spans="1:15" ht="12.75" customHeight="1" hidden="1">
      <c r="A15" s="48" t="s">
        <v>78</v>
      </c>
      <c r="B15" s="65" t="s">
        <v>102</v>
      </c>
      <c r="C15" s="154" t="s">
        <v>103</v>
      </c>
      <c r="D15" s="66" t="s">
        <v>59</v>
      </c>
      <c r="E15" s="66" t="s">
        <v>104</v>
      </c>
      <c r="F15" s="67" t="s">
        <v>61</v>
      </c>
      <c r="G15" s="68">
        <v>2</v>
      </c>
      <c r="H15" s="69" t="s">
        <v>105</v>
      </c>
      <c r="I15" s="66" t="s">
        <v>63</v>
      </c>
      <c r="J15" s="70"/>
      <c r="K15" s="70"/>
      <c r="L15" s="70"/>
      <c r="M15" s="70">
        <f>SUM(J15:L15)</f>
        <v>0</v>
      </c>
      <c r="N15" s="71" t="s">
        <v>106</v>
      </c>
      <c r="O15" s="23"/>
    </row>
    <row r="16" spans="1:15" ht="47.25" hidden="1">
      <c r="A16" s="48"/>
      <c r="B16" s="72" t="s">
        <v>107</v>
      </c>
      <c r="C16" s="154"/>
      <c r="D16" s="73"/>
      <c r="E16" s="73"/>
      <c r="F16" s="74"/>
      <c r="G16" s="25"/>
      <c r="H16" s="75"/>
      <c r="I16" s="73"/>
      <c r="J16" s="76"/>
      <c r="K16" s="76"/>
      <c r="L16" s="76"/>
      <c r="M16" s="76"/>
      <c r="N16" s="77" t="s">
        <v>108</v>
      </c>
      <c r="O16" s="23"/>
    </row>
    <row r="17" spans="1:15" ht="78.75" hidden="1">
      <c r="A17" s="48"/>
      <c r="B17" s="72" t="s">
        <v>109</v>
      </c>
      <c r="C17" s="154"/>
      <c r="D17" s="73"/>
      <c r="E17" s="73"/>
      <c r="F17" s="74"/>
      <c r="G17" s="25"/>
      <c r="H17" s="75"/>
      <c r="I17" s="73"/>
      <c r="J17" s="76"/>
      <c r="K17" s="76"/>
      <c r="L17" s="76"/>
      <c r="M17" s="76"/>
      <c r="N17" s="77" t="s">
        <v>110</v>
      </c>
      <c r="O17" s="23"/>
    </row>
    <row r="18" spans="1:15" ht="12.75" customHeight="1" hidden="1">
      <c r="A18" s="48"/>
      <c r="B18" s="72" t="s">
        <v>111</v>
      </c>
      <c r="C18" s="154"/>
      <c r="D18" s="73"/>
      <c r="E18" s="73"/>
      <c r="F18" s="74"/>
      <c r="G18" s="25"/>
      <c r="H18" s="75"/>
      <c r="I18" s="73"/>
      <c r="J18" s="76"/>
      <c r="K18" s="76"/>
      <c r="L18" s="76"/>
      <c r="M18" s="76"/>
      <c r="N18" s="77" t="s">
        <v>112</v>
      </c>
      <c r="O18" s="23"/>
    </row>
    <row r="19" spans="1:15" ht="12.75" customHeight="1" hidden="1">
      <c r="A19" s="48"/>
      <c r="B19" s="78" t="s">
        <v>113</v>
      </c>
      <c r="C19" s="154"/>
      <c r="D19" s="79"/>
      <c r="E19" s="79"/>
      <c r="F19" s="80"/>
      <c r="G19" s="81"/>
      <c r="H19" s="82"/>
      <c r="I19" s="79"/>
      <c r="J19" s="83"/>
      <c r="K19" s="83"/>
      <c r="L19" s="83"/>
      <c r="M19" s="83"/>
      <c r="N19" s="84" t="s">
        <v>114</v>
      </c>
      <c r="O19" s="23"/>
    </row>
    <row r="20" spans="1:15" ht="15.75" hidden="1">
      <c r="A20" s="48"/>
      <c r="B20" s="41" t="s">
        <v>115</v>
      </c>
      <c r="C20" s="85"/>
      <c r="D20" s="86"/>
      <c r="E20" s="86"/>
      <c r="F20" s="43"/>
      <c r="G20" s="44"/>
      <c r="H20" s="45"/>
      <c r="I20" s="86"/>
      <c r="J20" s="57">
        <f>J22</f>
        <v>0</v>
      </c>
      <c r="K20" s="57">
        <f>K22</f>
        <v>0</v>
      </c>
      <c r="L20" s="57">
        <f>L22</f>
        <v>0</v>
      </c>
      <c r="M20" s="57">
        <f>M22</f>
        <v>0</v>
      </c>
      <c r="N20" s="62"/>
      <c r="O20" s="23"/>
    </row>
    <row r="21" spans="1:15" ht="12.75" customHeight="1" hidden="1">
      <c r="A21" s="9" t="s">
        <v>54</v>
      </c>
      <c r="B21" s="150" t="s">
        <v>116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62"/>
      <c r="O21" s="23"/>
    </row>
    <row r="22" spans="1:15" ht="12.75" customHeight="1" hidden="1">
      <c r="A22" s="9" t="s">
        <v>117</v>
      </c>
      <c r="B22" s="47" t="s">
        <v>118</v>
      </c>
      <c r="C22" s="26" t="s">
        <v>103</v>
      </c>
      <c r="D22" s="9" t="s">
        <v>59</v>
      </c>
      <c r="E22" s="9" t="s">
        <v>98</v>
      </c>
      <c r="F22" s="50" t="s">
        <v>61</v>
      </c>
      <c r="G22" s="51">
        <v>2</v>
      </c>
      <c r="H22" s="52" t="s">
        <v>119</v>
      </c>
      <c r="I22" s="9" t="s">
        <v>63</v>
      </c>
      <c r="J22" s="58"/>
      <c r="K22" s="58"/>
      <c r="L22" s="58"/>
      <c r="M22" s="58">
        <f>SUM(J22:L22)</f>
        <v>0</v>
      </c>
      <c r="N22" s="59" t="s">
        <v>100</v>
      </c>
      <c r="O22" s="23"/>
    </row>
    <row r="23" spans="1:15" ht="15.75">
      <c r="A23" s="9"/>
      <c r="B23" s="41" t="s">
        <v>120</v>
      </c>
      <c r="C23" s="41"/>
      <c r="D23" s="41"/>
      <c r="E23" s="41"/>
      <c r="F23" s="43"/>
      <c r="G23" s="44"/>
      <c r="H23" s="45"/>
      <c r="I23" s="41"/>
      <c r="J23" s="57">
        <f>J8+J13+J20</f>
        <v>63.8</v>
      </c>
      <c r="K23" s="57">
        <f>K8+K13+K20</f>
        <v>78</v>
      </c>
      <c r="L23" s="57">
        <f>L8+L13+L20</f>
        <v>77.2</v>
      </c>
      <c r="M23" s="57">
        <f>M8+M13+M20</f>
        <v>219</v>
      </c>
      <c r="N23" s="28"/>
      <c r="O23" s="19"/>
    </row>
    <row r="26" spans="1:14" s="17" customFormat="1" ht="43.5" customHeight="1">
      <c r="A26" s="133" t="s">
        <v>133</v>
      </c>
      <c r="B26" s="133"/>
      <c r="C26" s="133"/>
      <c r="D26" s="133"/>
      <c r="E26" s="133"/>
      <c r="F26" s="133"/>
      <c r="G26" s="133"/>
      <c r="J26" s="18"/>
      <c r="K26" s="18"/>
      <c r="L26" s="18"/>
      <c r="M26" s="18"/>
      <c r="N26" s="56" t="s">
        <v>29</v>
      </c>
    </row>
    <row r="28" spans="10:13" ht="15.75">
      <c r="J28" s="19"/>
      <c r="K28" s="19"/>
      <c r="L28" s="19"/>
      <c r="M28" s="19"/>
    </row>
    <row r="29" spans="10:15" ht="15.75">
      <c r="J29" s="19"/>
      <c r="K29" s="19"/>
      <c r="L29" s="19"/>
      <c r="M29" s="19"/>
      <c r="O29" s="19"/>
    </row>
  </sheetData>
  <sheetProtection selectLockedCells="1" selectUnlockedCells="1"/>
  <mergeCells count="17">
    <mergeCell ref="E1:G1"/>
    <mergeCell ref="L1:N1"/>
    <mergeCell ref="A3:N3"/>
    <mergeCell ref="A5:A6"/>
    <mergeCell ref="B5:B6"/>
    <mergeCell ref="C5:C6"/>
    <mergeCell ref="D5:I5"/>
    <mergeCell ref="J5:M5"/>
    <mergeCell ref="N5:N6"/>
    <mergeCell ref="F6:H6"/>
    <mergeCell ref="C15:C19"/>
    <mergeCell ref="B21:M21"/>
    <mergeCell ref="A26:G26"/>
    <mergeCell ref="A7:N7"/>
    <mergeCell ref="B9:M9"/>
    <mergeCell ref="C10:C12"/>
    <mergeCell ref="B14:M14"/>
  </mergeCells>
  <printOptions/>
  <pageMargins left="0.39375" right="0.39375" top="0.9840277777777777" bottom="0.7875" header="0.5118055555555555" footer="0.5118055555555555"/>
  <pageSetup fitToHeight="2" fitToWidth="1" horizontalDpi="300" verticalDpi="300" orientation="landscape" paperSize="9" scale="77" r:id="rId1"/>
  <rowBreaks count="1" manualBreakCount="1">
    <brk id="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view="pageBreakPreview" zoomScale="77" zoomScaleSheetLayoutView="77" workbookViewId="0" topLeftCell="A2">
      <selection activeCell="C22" sqref="C22"/>
    </sheetView>
  </sheetViews>
  <sheetFormatPr defaultColWidth="9.00390625" defaultRowHeight="12.75"/>
  <cols>
    <col min="1" max="1" width="7.75390625" style="38" customWidth="1"/>
    <col min="2" max="2" width="31.875" style="20" customWidth="1"/>
    <col min="3" max="3" width="17.75390625" style="20" customWidth="1"/>
    <col min="4" max="5" width="9.125" style="20" customWidth="1"/>
    <col min="6" max="6" width="4.625" style="20" customWidth="1"/>
    <col min="7" max="7" width="2.375" style="20" customWidth="1"/>
    <col min="8" max="8" width="6.875" style="20" customWidth="1"/>
    <col min="9" max="9" width="9.125" style="20" customWidth="1"/>
    <col min="10" max="11" width="14.25390625" style="20" customWidth="1"/>
    <col min="12" max="12" width="14.625" style="20" customWidth="1"/>
    <col min="13" max="13" width="15.125" style="20" customWidth="1"/>
    <col min="14" max="14" width="26.25390625" style="20" customWidth="1"/>
    <col min="15" max="15" width="10.375" style="20" customWidth="1"/>
    <col min="16" max="16384" width="9.125" style="20" customWidth="1"/>
  </cols>
  <sheetData>
    <row r="1" spans="1:15" ht="105" customHeight="1">
      <c r="A1" s="87"/>
      <c r="B1" s="88"/>
      <c r="C1" s="88"/>
      <c r="D1" s="88"/>
      <c r="E1" s="162"/>
      <c r="F1" s="162"/>
      <c r="G1" s="162"/>
      <c r="H1" s="88"/>
      <c r="I1" s="88"/>
      <c r="J1" s="88"/>
      <c r="K1" s="88"/>
      <c r="L1" s="162" t="s">
        <v>134</v>
      </c>
      <c r="M1" s="162"/>
      <c r="N1" s="162"/>
      <c r="O1" s="24"/>
    </row>
    <row r="2" spans="1:15" ht="42" customHeight="1">
      <c r="A2" s="87"/>
      <c r="B2" s="88"/>
      <c r="C2" s="88"/>
      <c r="D2" s="88"/>
      <c r="E2" s="89"/>
      <c r="F2" s="89"/>
      <c r="G2" s="89"/>
      <c r="H2" s="88"/>
      <c r="I2" s="88"/>
      <c r="J2" s="88"/>
      <c r="K2" s="88"/>
      <c r="L2" s="89"/>
      <c r="M2" s="89"/>
      <c r="N2" s="89"/>
      <c r="O2" s="24"/>
    </row>
    <row r="3" spans="1:14" ht="41.25" customHeight="1">
      <c r="A3" s="163" t="s">
        <v>121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5.75">
      <c r="A4" s="87"/>
      <c r="B4" s="88"/>
      <c r="C4" s="88"/>
      <c r="D4" s="88"/>
      <c r="E4" s="88"/>
      <c r="F4" s="87"/>
      <c r="G4" s="88"/>
      <c r="H4" s="88"/>
      <c r="I4" s="88"/>
      <c r="J4" s="88"/>
      <c r="K4" s="88"/>
      <c r="L4" s="88"/>
      <c r="M4" s="88"/>
      <c r="N4" s="88"/>
    </row>
    <row r="5" spans="1:14" ht="18" customHeight="1">
      <c r="A5" s="131" t="s">
        <v>88</v>
      </c>
      <c r="B5" s="132" t="s">
        <v>2</v>
      </c>
      <c r="C5" s="132" t="s">
        <v>48</v>
      </c>
      <c r="D5" s="132" t="s">
        <v>49</v>
      </c>
      <c r="E5" s="132"/>
      <c r="F5" s="132"/>
      <c r="G5" s="132"/>
      <c r="H5" s="132"/>
      <c r="I5" s="132"/>
      <c r="J5" s="132" t="s">
        <v>5</v>
      </c>
      <c r="K5" s="132"/>
      <c r="L5" s="132"/>
      <c r="M5" s="132"/>
      <c r="N5" s="132" t="s">
        <v>50</v>
      </c>
    </row>
    <row r="6" spans="1:14" ht="83.25" customHeight="1">
      <c r="A6" s="131"/>
      <c r="B6" s="132"/>
      <c r="C6" s="132"/>
      <c r="D6" s="91" t="s">
        <v>6</v>
      </c>
      <c r="E6" s="91" t="s">
        <v>7</v>
      </c>
      <c r="F6" s="132" t="s">
        <v>8</v>
      </c>
      <c r="G6" s="132"/>
      <c r="H6" s="132"/>
      <c r="I6" s="91" t="s">
        <v>9</v>
      </c>
      <c r="J6" s="91" t="s">
        <v>10</v>
      </c>
      <c r="K6" s="91" t="s">
        <v>11</v>
      </c>
      <c r="L6" s="91" t="s">
        <v>12</v>
      </c>
      <c r="M6" s="91" t="s">
        <v>89</v>
      </c>
      <c r="N6" s="132"/>
    </row>
    <row r="7" spans="1:14" ht="27.75" customHeight="1">
      <c r="A7" s="160" t="s">
        <v>90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</row>
    <row r="8" spans="1:15" ht="15.75" hidden="1">
      <c r="A8" s="90"/>
      <c r="B8" s="92" t="s">
        <v>53</v>
      </c>
      <c r="C8" s="93"/>
      <c r="D8" s="92"/>
      <c r="E8" s="92"/>
      <c r="F8" s="94"/>
      <c r="G8" s="95"/>
      <c r="H8" s="96"/>
      <c r="I8" s="92"/>
      <c r="J8" s="97">
        <f>J10+J11+J12</f>
        <v>0</v>
      </c>
      <c r="K8" s="97">
        <f>K10+K11+K12</f>
        <v>0</v>
      </c>
      <c r="L8" s="97">
        <f>L10+L11+L12</f>
        <v>0</v>
      </c>
      <c r="M8" s="97">
        <f>M10+M11+M12</f>
        <v>0</v>
      </c>
      <c r="N8" s="98"/>
      <c r="O8" s="19"/>
    </row>
    <row r="9" spans="1:14" ht="12.75" customHeight="1" hidden="1">
      <c r="A9" s="90" t="s">
        <v>54</v>
      </c>
      <c r="B9" s="158" t="s">
        <v>122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53"/>
    </row>
    <row r="10" spans="1:15" ht="12.75" customHeight="1" hidden="1">
      <c r="A10" s="99" t="s">
        <v>56</v>
      </c>
      <c r="B10" s="100" t="s">
        <v>123</v>
      </c>
      <c r="C10" s="161" t="s">
        <v>103</v>
      </c>
      <c r="D10" s="90" t="s">
        <v>59</v>
      </c>
      <c r="E10" s="90" t="s">
        <v>124</v>
      </c>
      <c r="F10" s="101" t="s">
        <v>61</v>
      </c>
      <c r="G10" s="102">
        <f>$G$4</f>
        <v>0</v>
      </c>
      <c r="H10" s="103" t="s">
        <v>125</v>
      </c>
      <c r="I10" s="90" t="s">
        <v>126</v>
      </c>
      <c r="J10" s="104"/>
      <c r="K10" s="104"/>
      <c r="L10" s="104"/>
      <c r="M10" s="104">
        <f>SUM(J10:L10)</f>
        <v>0</v>
      </c>
      <c r="N10" s="59" t="s">
        <v>93</v>
      </c>
      <c r="O10" s="60"/>
    </row>
    <row r="11" spans="1:15" ht="126" hidden="1">
      <c r="A11" s="99" t="s">
        <v>65</v>
      </c>
      <c r="B11" s="100" t="s">
        <v>94</v>
      </c>
      <c r="C11" s="161"/>
      <c r="D11" s="90" t="s">
        <v>59</v>
      </c>
      <c r="E11" s="90" t="s">
        <v>95</v>
      </c>
      <c r="F11" s="101" t="s">
        <v>61</v>
      </c>
      <c r="G11" s="102">
        <v>2</v>
      </c>
      <c r="H11" s="105">
        <v>8103</v>
      </c>
      <c r="I11" s="90" t="s">
        <v>63</v>
      </c>
      <c r="J11" s="104"/>
      <c r="K11" s="104"/>
      <c r="L11" s="104"/>
      <c r="M11" s="104">
        <f>SUM(J11:L11)</f>
        <v>0</v>
      </c>
      <c r="N11" s="59" t="s">
        <v>96</v>
      </c>
      <c r="O11" s="60"/>
    </row>
    <row r="12" spans="1:15" ht="12.75" customHeight="1" hidden="1">
      <c r="A12" s="106" t="s">
        <v>68</v>
      </c>
      <c r="B12" s="107" t="s">
        <v>97</v>
      </c>
      <c r="C12" s="161"/>
      <c r="D12" s="90" t="s">
        <v>59</v>
      </c>
      <c r="E12" s="90" t="s">
        <v>98</v>
      </c>
      <c r="F12" s="101" t="s">
        <v>61</v>
      </c>
      <c r="G12" s="102">
        <v>2</v>
      </c>
      <c r="H12" s="103" t="s">
        <v>99</v>
      </c>
      <c r="I12" s="90" t="s">
        <v>63</v>
      </c>
      <c r="J12" s="104"/>
      <c r="K12" s="104"/>
      <c r="L12" s="104"/>
      <c r="M12" s="104">
        <f>SUM(J12:L12)</f>
        <v>0</v>
      </c>
      <c r="N12" s="59" t="s">
        <v>100</v>
      </c>
      <c r="O12" s="60"/>
    </row>
    <row r="13" spans="1:15" ht="12.75" customHeight="1" hidden="1">
      <c r="A13" s="90"/>
      <c r="B13" s="92" t="s">
        <v>74</v>
      </c>
      <c r="C13" s="93"/>
      <c r="D13" s="92"/>
      <c r="E13" s="92"/>
      <c r="F13" s="94"/>
      <c r="G13" s="95"/>
      <c r="H13" s="96"/>
      <c r="I13" s="92"/>
      <c r="J13" s="97">
        <f>J15</f>
        <v>0</v>
      </c>
      <c r="K13" s="97">
        <f>K15</f>
        <v>0</v>
      </c>
      <c r="L13" s="97">
        <f>L15</f>
        <v>0</v>
      </c>
      <c r="M13" s="97">
        <f>M15</f>
        <v>0</v>
      </c>
      <c r="N13" s="98"/>
      <c r="O13" s="19"/>
    </row>
    <row r="14" spans="1:14" ht="12.75" customHeight="1" hidden="1">
      <c r="A14" s="90" t="s">
        <v>76</v>
      </c>
      <c r="B14" s="158" t="s">
        <v>101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53"/>
    </row>
    <row r="15" spans="1:15" ht="12.75" customHeight="1" hidden="1">
      <c r="A15" s="99" t="s">
        <v>78</v>
      </c>
      <c r="B15" s="108" t="s">
        <v>102</v>
      </c>
      <c r="C15" s="157" t="s">
        <v>103</v>
      </c>
      <c r="D15" s="109" t="s">
        <v>59</v>
      </c>
      <c r="E15" s="109" t="s">
        <v>104</v>
      </c>
      <c r="F15" s="110" t="s">
        <v>61</v>
      </c>
      <c r="G15" s="111">
        <v>2</v>
      </c>
      <c r="H15" s="112" t="s">
        <v>105</v>
      </c>
      <c r="I15" s="109" t="s">
        <v>63</v>
      </c>
      <c r="J15" s="113"/>
      <c r="K15" s="113"/>
      <c r="L15" s="113"/>
      <c r="M15" s="113">
        <f>SUM(J15:L15)</f>
        <v>0</v>
      </c>
      <c r="N15" s="71" t="s">
        <v>106</v>
      </c>
      <c r="O15" s="23"/>
    </row>
    <row r="16" spans="1:15" ht="47.25" hidden="1">
      <c r="A16" s="99"/>
      <c r="B16" s="114" t="s">
        <v>107</v>
      </c>
      <c r="C16" s="157"/>
      <c r="D16" s="115"/>
      <c r="E16" s="115"/>
      <c r="F16" s="116"/>
      <c r="G16" s="117"/>
      <c r="H16" s="118"/>
      <c r="I16" s="115"/>
      <c r="J16" s="119"/>
      <c r="K16" s="119"/>
      <c r="L16" s="119"/>
      <c r="M16" s="119"/>
      <c r="N16" s="77" t="s">
        <v>108</v>
      </c>
      <c r="O16" s="23"/>
    </row>
    <row r="17" spans="1:15" ht="78.75" hidden="1">
      <c r="A17" s="99"/>
      <c r="B17" s="114" t="s">
        <v>109</v>
      </c>
      <c r="C17" s="157"/>
      <c r="D17" s="115"/>
      <c r="E17" s="115"/>
      <c r="F17" s="116"/>
      <c r="G17" s="117"/>
      <c r="H17" s="118"/>
      <c r="I17" s="115"/>
      <c r="J17" s="119"/>
      <c r="K17" s="119"/>
      <c r="L17" s="119"/>
      <c r="M17" s="119"/>
      <c r="N17" s="77" t="s">
        <v>110</v>
      </c>
      <c r="O17" s="23"/>
    </row>
    <row r="18" spans="1:15" ht="12.75" customHeight="1" hidden="1">
      <c r="A18" s="99"/>
      <c r="B18" s="114" t="s">
        <v>111</v>
      </c>
      <c r="C18" s="157"/>
      <c r="D18" s="115"/>
      <c r="E18" s="115"/>
      <c r="F18" s="116"/>
      <c r="G18" s="117"/>
      <c r="H18" s="118"/>
      <c r="I18" s="115"/>
      <c r="J18" s="119"/>
      <c r="K18" s="119"/>
      <c r="L18" s="119"/>
      <c r="M18" s="119"/>
      <c r="N18" s="77" t="s">
        <v>112</v>
      </c>
      <c r="O18" s="23"/>
    </row>
    <row r="19" spans="1:15" ht="12.75" customHeight="1" hidden="1">
      <c r="A19" s="99"/>
      <c r="B19" s="120" t="s">
        <v>113</v>
      </c>
      <c r="C19" s="157"/>
      <c r="D19" s="121"/>
      <c r="E19" s="121"/>
      <c r="F19" s="122"/>
      <c r="G19" s="123"/>
      <c r="H19" s="124"/>
      <c r="I19" s="121"/>
      <c r="J19" s="125"/>
      <c r="K19" s="125"/>
      <c r="L19" s="125"/>
      <c r="M19" s="125"/>
      <c r="N19" s="84" t="s">
        <v>114</v>
      </c>
      <c r="O19" s="23"/>
    </row>
    <row r="20" spans="1:15" ht="15.75">
      <c r="A20" s="99"/>
      <c r="B20" s="92" t="s">
        <v>53</v>
      </c>
      <c r="C20" s="126"/>
      <c r="D20" s="127"/>
      <c r="E20" s="127"/>
      <c r="F20" s="94"/>
      <c r="G20" s="95"/>
      <c r="H20" s="96"/>
      <c r="I20" s="127"/>
      <c r="J20" s="97">
        <f>J22</f>
        <v>1</v>
      </c>
      <c r="K20" s="97">
        <f>K22</f>
        <v>1</v>
      </c>
      <c r="L20" s="97">
        <f>L22</f>
        <v>1</v>
      </c>
      <c r="M20" s="97">
        <f>M22</f>
        <v>3</v>
      </c>
      <c r="N20" s="59"/>
      <c r="O20" s="23"/>
    </row>
    <row r="21" spans="1:15" ht="16.5" customHeight="1">
      <c r="A21" s="90" t="s">
        <v>54</v>
      </c>
      <c r="B21" s="158" t="s">
        <v>127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59"/>
      <c r="O21" s="23"/>
    </row>
    <row r="22" spans="1:15" ht="133.5" customHeight="1">
      <c r="A22" s="90" t="s">
        <v>56</v>
      </c>
      <c r="B22" s="98" t="s">
        <v>118</v>
      </c>
      <c r="C22" s="91" t="s">
        <v>58</v>
      </c>
      <c r="D22" s="90" t="s">
        <v>20</v>
      </c>
      <c r="E22" s="90" t="s">
        <v>128</v>
      </c>
      <c r="F22" s="101" t="s">
        <v>61</v>
      </c>
      <c r="G22" s="102">
        <v>3</v>
      </c>
      <c r="H22" s="103" t="s">
        <v>129</v>
      </c>
      <c r="I22" s="90" t="s">
        <v>63</v>
      </c>
      <c r="J22" s="104">
        <v>1</v>
      </c>
      <c r="K22" s="104">
        <v>1</v>
      </c>
      <c r="L22" s="104">
        <v>1</v>
      </c>
      <c r="M22" s="104">
        <f>SUM(J22:L22)</f>
        <v>3</v>
      </c>
      <c r="N22" s="59" t="s">
        <v>100</v>
      </c>
      <c r="O22" s="23"/>
    </row>
    <row r="23" spans="1:15" ht="15.75">
      <c r="A23" s="90"/>
      <c r="B23" s="92" t="s">
        <v>120</v>
      </c>
      <c r="C23" s="92"/>
      <c r="D23" s="92"/>
      <c r="E23" s="92"/>
      <c r="F23" s="94"/>
      <c r="G23" s="95"/>
      <c r="H23" s="96"/>
      <c r="I23" s="92"/>
      <c r="J23" s="97">
        <f>J22</f>
        <v>1</v>
      </c>
      <c r="K23" s="97">
        <f>K22</f>
        <v>1</v>
      </c>
      <c r="L23" s="97">
        <f>L22</f>
        <v>1</v>
      </c>
      <c r="M23" s="97">
        <f>M22</f>
        <v>3</v>
      </c>
      <c r="N23" s="53"/>
      <c r="O23" s="19"/>
    </row>
    <row r="24" spans="1:14" ht="15.75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1:14" ht="15.75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14" s="17" customFormat="1" ht="43.5" customHeight="1">
      <c r="A26" s="159" t="s">
        <v>133</v>
      </c>
      <c r="B26" s="159"/>
      <c r="C26" s="159"/>
      <c r="D26" s="159"/>
      <c r="E26" s="159"/>
      <c r="F26" s="159"/>
      <c r="G26" s="159"/>
      <c r="H26" s="128"/>
      <c r="I26" s="128"/>
      <c r="J26" s="129"/>
      <c r="K26" s="129"/>
      <c r="L26" s="129"/>
      <c r="M26" s="129"/>
      <c r="N26" s="130" t="s">
        <v>29</v>
      </c>
    </row>
    <row r="28" spans="10:13" ht="15.75">
      <c r="J28" s="19"/>
      <c r="K28" s="19"/>
      <c r="L28" s="19"/>
      <c r="M28" s="19"/>
    </row>
    <row r="29" spans="10:15" ht="15.75">
      <c r="J29" s="19"/>
      <c r="K29" s="19"/>
      <c r="L29" s="19"/>
      <c r="M29" s="19"/>
      <c r="O29" s="19"/>
    </row>
  </sheetData>
  <sheetProtection selectLockedCells="1" selectUnlockedCells="1"/>
  <mergeCells count="17">
    <mergeCell ref="E1:G1"/>
    <mergeCell ref="L1:N1"/>
    <mergeCell ref="A3:N3"/>
    <mergeCell ref="A5:A6"/>
    <mergeCell ref="B5:B6"/>
    <mergeCell ref="C5:C6"/>
    <mergeCell ref="D5:I5"/>
    <mergeCell ref="J5:M5"/>
    <mergeCell ref="N5:N6"/>
    <mergeCell ref="F6:H6"/>
    <mergeCell ref="C15:C19"/>
    <mergeCell ref="B21:M21"/>
    <mergeCell ref="A26:G26"/>
    <mergeCell ref="A7:N7"/>
    <mergeCell ref="B9:M9"/>
    <mergeCell ref="C10:C12"/>
    <mergeCell ref="B14:M14"/>
  </mergeCells>
  <printOptions/>
  <pageMargins left="0.39375" right="0.39375" top="0.9840277777777777" bottom="0.7875" header="0.5118055555555555" footer="0.5118055555555555"/>
  <pageSetup fitToHeight="2" fitToWidth="1" horizontalDpi="300" verticalDpi="300" orientation="landscape" paperSize="9" scale="77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2014-03-06T02:52:53Z</cp:lastPrinted>
  <dcterms:modified xsi:type="dcterms:W3CDTF">2014-03-06T02:53:11Z</dcterms:modified>
  <cp:category/>
  <cp:version/>
  <cp:contentType/>
  <cp:contentStatus/>
</cp:coreProperties>
</file>