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<sst xmlns="http://schemas.openxmlformats.org/spreadsheetml/2006/main" count="937" uniqueCount="325">
  <si>
    <t>Приложение  №4</t>
  </si>
  <si>
    <t>к решению Детловского сельского Совета депутатов</t>
  </si>
  <si>
    <t xml:space="preserve">От  03.03.2014 № 55-120р </t>
  </si>
  <si>
    <t xml:space="preserve">От  11.12.2013 № 53-116р </t>
  </si>
  <si>
    <t>Доходы местного бюджета на 2014 год и плановый период  2015- 2016 годов</t>
  </si>
  <si>
    <t>(тыс.руб.)</t>
  </si>
  <si>
    <t>Показатели бюджетной классификации по доходам</t>
  </si>
  <si>
    <r>
      <t xml:space="preserve">Утверждено
</t>
    </r>
    <r>
      <rPr>
        <sz val="12"/>
        <color indexed="8"/>
        <rFont val="Times New Roman"/>
        <family val="1"/>
      </rPr>
      <t>на 2014 год</t>
    </r>
  </si>
  <si>
    <t>Всего 2015</t>
  </si>
  <si>
    <t>Всего 2016</t>
  </si>
  <si>
    <t xml:space="preserve">Наименование  </t>
  </si>
  <si>
    <t>Код</t>
  </si>
  <si>
    <t>Всего  2014</t>
  </si>
  <si>
    <t>Всего  2015</t>
  </si>
  <si>
    <t>Всего  2016</t>
  </si>
  <si>
    <t>Адм</t>
  </si>
  <si>
    <t>Вид</t>
  </si>
  <si>
    <t>Эл.</t>
  </si>
  <si>
    <t>Под- вид</t>
  </si>
  <si>
    <t>КОСГУ</t>
  </si>
  <si>
    <t>ДОХОДЫ ВСЕГО</t>
  </si>
  <si>
    <t>НАЛОГОВЫЕ И НЕНАЛОГОВЫЕ ДОХОДЫ</t>
  </si>
  <si>
    <t>182</t>
  </si>
  <si>
    <t>10000000</t>
  </si>
  <si>
    <t>00</t>
  </si>
  <si>
    <t>0000</t>
  </si>
  <si>
    <t>000</t>
  </si>
  <si>
    <t>НАЛОГИ НА ПРИБЫЛЬ, ДОХОДЫ</t>
  </si>
  <si>
    <t>10100000</t>
  </si>
  <si>
    <t>Налог на прибыль организаций</t>
  </si>
  <si>
    <t>10101000</t>
  </si>
  <si>
    <t>110</t>
  </si>
  <si>
    <t>Налог на прибыль организаций, зачисляемый в бюджеты бюджетной системы Российской Федерации по соответствующим ставкам</t>
  </si>
  <si>
    <t>10101010</t>
  </si>
  <si>
    <t>02</t>
  </si>
  <si>
    <t>Налог на прибыль организаций, зачисляемый в бюджеты субъектов Российской Федерации</t>
  </si>
  <si>
    <t>10101012</t>
  </si>
  <si>
    <t>1000</t>
  </si>
  <si>
    <t>Налог на доходы физических лиц</t>
  </si>
  <si>
    <t>10102000</t>
  </si>
  <si>
    <t>01</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</si>
  <si>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vertAlign val="superscript"/>
        <sz val="12"/>
        <color indexed="8"/>
        <rFont val="Times New Roman"/>
        <family val="1"/>
      </rPr>
      <t>1</t>
    </r>
    <r>
      <rPr>
        <sz val="12"/>
        <color indexed="8"/>
        <rFont val="Times New Roman"/>
        <family val="1"/>
      </rPr>
      <t xml:space="preserve"> и 228 Налогового кодекса Российской Федерации</t>
    </r>
  </si>
  <si>
    <t>10102010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</si>
  <si>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</si>
  <si>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10102020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</si>
  <si>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</si>
  <si>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10102030</t>
  </si>
  <si>
    <r>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t>
    </r>
    <r>
      <rPr>
        <vertAlign val="superscript"/>
        <sz val="12"/>
        <color indexed="8"/>
        <rFont val="Times New Roman"/>
        <family val="1"/>
      </rPr>
      <t>1</t>
    </r>
    <r>
      <rPr>
        <sz val="12"/>
        <color indexed="8"/>
        <rFont val="Times New Roman"/>
        <family val="1"/>
      </rPr>
      <t xml:space="preserve"> Налогового кодекса Российской Федерации</t>
    </r>
  </si>
  <si>
    <t>10102040</t>
  </si>
  <si>
    <t>НАЛОГИ НА ТОВАРЫ, ВВОЗИМЫЕ НА ТЕРРИТОРИЮ РОССИЙСКОЙ ФЕДЕРАЦИИ</t>
  </si>
  <si>
    <t>100</t>
  </si>
  <si>
    <t>10300000</t>
  </si>
  <si>
    <t>Акцизы по подакцизным товарам (продукции), производимым на территории Российской Федерации</t>
  </si>
  <si>
    <t>10302000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</si>
  <si>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</si>
  <si>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10302230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</si>
  <si>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</si>
  <si>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10302240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</si>
  <si>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</si>
  <si>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10302250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</si>
  <si>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</si>
  <si>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10302260</t>
  </si>
  <si>
    <t>НАЛОГИ НА СОВОКУПНЫЙ ДОХОД</t>
  </si>
  <si>
    <t>10500000</t>
  </si>
  <si>
    <t>Единый налог на вмененный доход для отдельных видов деятельности</t>
  </si>
  <si>
    <t>10502000</t>
  </si>
  <si>
    <t>10502010</t>
  </si>
  <si>
    <t>Единый налог на вмененный доход для отдельных видов деятельности (за налоговые периоды, истекшие до 1 января 2012 года)</t>
  </si>
  <si>
    <t>10502020</t>
  </si>
  <si>
    <t>Единый сельскохозяйственный налог</t>
  </si>
  <si>
    <t>10503000</t>
  </si>
  <si>
    <t>10503010</t>
  </si>
  <si>
    <t>Налог, взимаемый в связи с применением патентной системы налогообложения</t>
  </si>
  <si>
    <t>10504000</t>
  </si>
  <si>
    <t>Налог, взимаемый в связи с применением патентной системы налогообложения, зачисляемый в бюджеты муниципальных районов</t>
  </si>
  <si>
    <t>10504020</t>
  </si>
  <si>
    <t>НАЛОГИ НА ИМУЩЕСТВО</t>
  </si>
  <si>
    <t>10600000</t>
  </si>
  <si>
    <t>Налог на имущество физических лиц</t>
  </si>
  <si>
    <t>10601000</t>
  </si>
  <si>
    <t>Налог на имущество физических лиц, взимаемый по ставкам, применяемым к объектам налогообложения, расположенным в границах поселений</t>
  </si>
  <si>
    <t>10601030</t>
  </si>
  <si>
    <t>10</t>
  </si>
  <si>
    <t>Земельный налог</t>
  </si>
  <si>
    <t>106060000</t>
  </si>
  <si>
    <t>Земельный налог, взимаемый по ставкам, установленным в соответствии с подпунктом 1 пункта 1 статьи 394 Налогового кодекса Российской Федерации</t>
  </si>
  <si>
    <t>10606010</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</si>
  <si>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t>
  </si>
  <si>
    <t>10606013</t>
  </si>
  <si>
    <t>Земельный налог, взимаемый по ставкам, установленным в соответствии с подпунктом 2 пункта 1 статьи 394 Налогового кодекса Российской Федерации</t>
  </si>
  <si>
    <t>10606020</t>
  </si>
  <si>
    <t xml:space="preserve">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t>
  </si>
  <si>
    <t>10606023</t>
  </si>
  <si>
    <t>ГОСУДАРСТВЕННАЯ ПОШЛИНА</t>
  </si>
  <si>
    <t>810</t>
  </si>
  <si>
    <t>10800000</t>
  </si>
  <si>
    <t>Государственная пошлина по делам, рассматриваемым в судах общей юрисдикции, мировыми судьями</t>
  </si>
  <si>
    <t>10804000</t>
  </si>
  <si>
    <t>Государственная пошлина за совершение нотариальных действий ,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</si>
  <si>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10804020</t>
  </si>
  <si>
    <t>Государственная пошлина за государственную регистрацию, а также за совершение прочих юридически значимых действий</t>
  </si>
  <si>
    <t>10807000</t>
  </si>
  <si>
    <t>Государственная пошлина за выдачу разрешения на установку рекламной конструкции</t>
  </si>
  <si>
    <t>005</t>
  </si>
  <si>
    <t>10807150</t>
  </si>
  <si>
    <t>ДОХОДЫ ОТ ОКАЗАНИЯ ПЛАТНЫХ УСЛУГ И КОМПЕНСАЦИИ ЗАТРАТ ГОСУДАРСТВА</t>
  </si>
  <si>
    <t>11300000</t>
  </si>
  <si>
    <t>130</t>
  </si>
  <si>
    <t>Прочие доходы от оказания платных услуг и компенсации затрат государства</t>
  </si>
  <si>
    <t>11301000</t>
  </si>
  <si>
    <t>Доходы от продажи услуг, оказываемых учреждениями, находящимися в ведении органов местного самоуправления поселений</t>
  </si>
  <si>
    <t>11301995</t>
  </si>
  <si>
    <t>ДОХОДЫ ОТ ИСПОЛЬЗОВАНИЯ ИМУЩЕСТВА, НАХОДЯЩЕГОСЯ В ГОСУДАРСТВЕННОЙ И МУНИЦИПАЛЬНОЙ СОБСТВЕННОСТИ</t>
  </si>
  <si>
    <t>11100000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</si>
  <si>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</si>
  <si>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11105000</t>
  </si>
  <si>
    <t>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</si>
  <si>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</si>
  <si>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11105010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</si>
  <si>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</si>
  <si>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007</t>
  </si>
  <si>
    <t>11105013</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</si>
  <si>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</si>
  <si>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11105020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</si>
  <si>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</si>
  <si>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11105025</t>
  </si>
  <si>
    <t>05</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</si>
  <si>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</si>
  <si>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11105030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</si>
  <si>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</si>
  <si>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11105035</t>
  </si>
  <si>
    <t>ПЛАТЕЖИ ПРИ ПОЛЬЗОВАНИИ ПРИРОДНЫМИ РЕСУРСАМИ</t>
  </si>
  <si>
    <t>11200000</t>
  </si>
  <si>
    <t>Плата за негативное воздействие на окружающую среду</t>
  </si>
  <si>
    <t>048</t>
  </si>
  <si>
    <t>11201000</t>
  </si>
  <si>
    <t>Плата за выбросы загрязняющих веществ в атмосферный воздух стационарными объектами</t>
  </si>
  <si>
    <t>11201010</t>
  </si>
  <si>
    <t>6000</t>
  </si>
  <si>
    <t>Плата за выбросы загрязняющих веществ в атмосферный воздух передвижными объектами</t>
  </si>
  <si>
    <t>11201020</t>
  </si>
  <si>
    <t>Плата за выбросы загрязняющих веществ в водные объекты</t>
  </si>
  <si>
    <t>11201030</t>
  </si>
  <si>
    <t>Плата за размещение отходов производства и потребления</t>
  </si>
  <si>
    <t>11201040</t>
  </si>
  <si>
    <t>ДОХОДЫ ОТ ОКАЗАНИЯ ПЛАТНЫХ УСЛУГ (РАБОТ) И КОМПЕНСАЦИИ ЗАТРАТ ГОСУДАРСТВА</t>
  </si>
  <si>
    <t>Доходы от оказания платных услуг (работ)</t>
  </si>
  <si>
    <t>Прочие доходы от оказания платных услуг (работ)</t>
  </si>
  <si>
    <t>11301990</t>
  </si>
  <si>
    <t>Прочие доходы от оказания платных услуг (работ) получателями средств бюджетов муниципальных районов</t>
  </si>
  <si>
    <t>880</t>
  </si>
  <si>
    <t>ДОХОДЫ ОТ ПРОДАЖИ МАТЕРИАЛЬНЫХ И НЕМАТЕРИАЛЬНЫХ АКТИВОВ</t>
  </si>
  <si>
    <t>11400000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</si>
  <si>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</si>
  <si>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11402000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</si>
  <si>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</si>
  <si>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11402050</t>
  </si>
  <si>
    <t>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</si>
  <si>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</si>
  <si>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11402053</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</si>
  <si>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</si>
  <si>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11406000</t>
  </si>
  <si>
    <t>430</t>
  </si>
  <si>
    <t>Доходы от продажи земельных участков, государственная собственность на которые не разграничена</t>
  </si>
  <si>
    <t>11406010</t>
  </si>
  <si>
    <t>Доходы от продажи земельных участков, государственная собственность на которые не разграничена и которые расположены в границах поселений</t>
  </si>
  <si>
    <t>11406013</t>
  </si>
  <si>
    <t>ШТРАФЫ, САНКЦИИ, ВОЗМЕЩЕНИЕ УЩЕРБА</t>
  </si>
  <si>
    <t>11600000</t>
  </si>
  <si>
    <t>Денежные взыскания (штрафы) за нарушение земельного законодательства</t>
  </si>
  <si>
    <t>321</t>
  </si>
  <si>
    <t>11625060</t>
  </si>
  <si>
    <t>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</si>
  <si>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</si>
  <si>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141</t>
  </si>
  <si>
    <t>11628000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</si>
  <si>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</si>
  <si>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161</t>
  </si>
  <si>
    <t>11633050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</si>
  <si>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</si>
  <si>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188</t>
  </si>
  <si>
    <t>11643000</t>
  </si>
  <si>
    <t>Прочие поступления от денежных взысканий (штрафов) и иных сумм в возмещение ущерба</t>
  </si>
  <si>
    <t>11690000</t>
  </si>
  <si>
    <t>Прочие поступления от денежных взысканий (штрафов) и иных сумм в возмещении ущерба, зачисляемые в бюджеты муниципальных районов</t>
  </si>
  <si>
    <t>11690050</t>
  </si>
  <si>
    <t>081</t>
  </si>
  <si>
    <t>707</t>
  </si>
  <si>
    <t>106</t>
  </si>
  <si>
    <t>192</t>
  </si>
  <si>
    <t>ПРОЧИЕ НЕНАЛОГОВЫЕ ДОХОДЫ</t>
  </si>
  <si>
    <t>11700000</t>
  </si>
  <si>
    <t>Прочие неналоговые доходы</t>
  </si>
  <si>
    <t>11705050</t>
  </si>
  <si>
    <t>180</t>
  </si>
  <si>
    <t>Прочие неналоговые доходы бюджетов муниципальных районов</t>
  </si>
  <si>
    <t>029</t>
  </si>
  <si>
    <t>БЕЗВОЗМЕЗДНЫЕ ПОСТУПЛЕНИЯ</t>
  </si>
  <si>
    <t>20000000</t>
  </si>
  <si>
    <t>БЕЗВОЗМЕЗДНЫЕ ПОСТУПЛЕНИЯ ОТ ДРУГИХ БЮДЖЕТОВ БЮДЖЕТНОЙ СИСТЕМЫ РОССИЙСКОЙ ФЕДЕРАЦИИ</t>
  </si>
  <si>
    <t>20200000</t>
  </si>
  <si>
    <t>Дотации бюджетам субъектов Российской Федерации и муниципальных образований</t>
  </si>
  <si>
    <t>20201000</t>
  </si>
  <si>
    <t>151</t>
  </si>
  <si>
    <t>Дотации на выравнивание бюджетной обеспеченности</t>
  </si>
  <si>
    <t>20201001</t>
  </si>
  <si>
    <t>Дотации бюджетам поселений на выравнивание  бюджетной обеспеченности</t>
  </si>
  <si>
    <t>Дотации бюджетам на поддержку мер по обеспечению сбалансированности бюджетов</t>
  </si>
  <si>
    <t>860</t>
  </si>
  <si>
    <t>20201003</t>
  </si>
  <si>
    <t>Дотации бюджетам муниципальных районов на поддержку мер по обеспечению сбалансированности бюджетов</t>
  </si>
  <si>
    <t>Субсидии бюджетам бюджетной системы Российской Федерации (межбюджетные субсидии)</t>
  </si>
  <si>
    <t>20202000</t>
  </si>
  <si>
    <t>Прочие субсидии бюджетам муниципальных районов</t>
  </si>
  <si>
    <t>20202999</t>
  </si>
  <si>
    <t>Субвенции бюджетам субъектов Российской Федерации и муниципальных образований</t>
  </si>
  <si>
    <t>20203000</t>
  </si>
  <si>
    <t>Субвенции бюджетам на осуществление первичного воинского учета на территориях, где отсутствуют военные комиссариаты</t>
  </si>
  <si>
    <t>20203015</t>
  </si>
  <si>
    <t>Субвенции бюджетам поселений на осуществление первичного воинского учета на территориях, где отсутствуют военные комиссариаты</t>
  </si>
  <si>
    <t>Иные межбюджетные трансферты</t>
  </si>
  <si>
    <t>20204000</t>
  </si>
  <si>
    <t>Прочие межбюджетные трансферты, передаваемые бюджетам</t>
  </si>
  <si>
    <t>20204999</t>
  </si>
  <si>
    <t>Прочие межбюджетные трансферты, передаваемые бюджетам поселений</t>
  </si>
  <si>
    <t>Субвенции бюджетам муниципальных районов на оплату жилищно-коммунальных услуг отдельным категориям граждан</t>
  </si>
  <si>
    <t>20203001</t>
  </si>
  <si>
    <t>Субвенции бюджетам муниципальных районов на обеспечение мер социальной поддержки для лиц, награжденных знаком "Почетный донор СССР", "Почетный донор России"</t>
  </si>
  <si>
    <t>20203004</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</si>
  <si>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</si>
  <si>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20203012</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</si>
  <si>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</si>
  <si>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образований на предоставление гражданам субсидий на оплату жилого помещения и коммунальных услуг</t>
  </si>
  <si>
    <t>20203022</t>
  </si>
  <si>
    <t>Субвенции местным бюджетам на выполнение передаваемых полномочий субъектов Российской Федерации</t>
  </si>
  <si>
    <t>20203024</t>
  </si>
  <si>
    <t>Субвенции бюджетам муниципальных образований на предоставление, доставку и пересылку ежемесячного денежного вознаграждения лицам, организовавшим приемную семью (в соответствии с Законом края от 8 июля 2010 года № 10-4866 «Об организации приемных семей для граждан пожилого возраста и инвалидов в Красноярском крае»),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</si>
  <si>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0241</t>
  </si>
  <si>
    <t>Субвенции бюджетам муниципальных образований на реализацию полномочий по содержанию учреждений социального обслуживания населения (в соответствии с Законом края от 10 декабря 2004 года № 12-2705 «О социальном обслуживании населения»)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</si>
  <si>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0151</t>
  </si>
  <si>
    <t>Субвенции бюджетам муниципальных образований на предоставление, доставку и пересылку ежемесячного пособия на ребенка (в соответствии с Законом края от 11 декабря 2012 года № 3-876 «О ежемесячном пособии на ребенка»)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</si>
  <si>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0171</t>
  </si>
  <si>
    <t>Субвенции бюджетам муниципальных образований на предоставление, доставку и пересылку ежемесячной денежной выплаты реабилитированным лицам и лицам, признанным пострадавшими от политических репрессий (в соответствии с Законом края от 10 декабря 2004 года № 12-2711 «О мерах социальной поддержки реабилитированных лиц и лиц, признанных пострадавшими от политических репрессий»),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</si>
  <si>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0181</t>
  </si>
  <si>
    <t>Субвенции бюджетам муниципальных образований на предоставление, доставку и пересылку субсидий в качестве помощи для оплаты жилья и коммунальных услуг отдельным категориям граждан (в соответствии с Законом края от 17 декабря 2004 года № 13-2804 «О социальной поддержке населения при оплате жилья и коммунальных услуг») в рамках подпрограммы «Обеспечение социальной поддержки граждан на оплату жилого помещения и коммунальных услуг» государственной программы Красноярского края «Развитие системы социальной поддержки населения»</t>
  </si>
  <si>
    <t>0191</t>
  </si>
  <si>
    <t>Субвенции бюджетам муниципальных образований на предоставление, доставку и пересылку ежемесячных денежных выплат ветеранам труда и труженикам тыла (в соответствии с Законом края от 10 декабря 2004 года № 12-2703 «О мерах социальной поддержки ветеранов»)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</si>
  <si>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0211</t>
  </si>
  <si>
    <t>Субвенции бюджетам муниципальных образований на предоставление, доставку и пересылку ежемесячных денежных выплат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Законом края от 10 декабря 2004 года № 12-2703 «О мерах социальной поддержки ветеранов»),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</si>
  <si>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0212</t>
  </si>
  <si>
    <t>Субвенции бюджетам муниципальных образований на предоставление, доставку и пересылку ежемесячной денежной выплаты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 (в соответствии с Законом края от 20 декабря 2007 года № 4-1068),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</si>
  <si>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0221</t>
  </si>
  <si>
    <t>Субвенции бюджетам муниципальных образований на предоставление, доставку и пересылку денежных выплат на оплату жилой площади с отоплением и освещением педагогическим работникам, а также педагогическим работникам, вышедшим на пенсию, краевых государственных и муниципальных образовательных учреждений в сельской местности, рабочих поселках (поселках городского типа) (в соответствии с Законом края от 10 июня 2010 года № 10-4691«О предоставлении мер социальной поддержки по оплате жилой площади с отоплением и освещением педагогическим работникам краевых государственных и муниципальных образовательных учреждений в сельской местности, рабочих поселках (поселках городского типа)») в рамках подпрограммы «Обеспечение социальной поддержки граждан на оплату жилого помещения и коммунальных услуг» государственной программы Красноярского края «Развитие системы социальной поддержки населения»</t>
  </si>
  <si>
    <t>0231</t>
  </si>
  <si>
    <t>Субвенции бюджетам муниципальных образований на предоставление, доставку и пересылку ежегодного пособия на ребенка школьного возраста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</si>
  <si>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0272</t>
  </si>
  <si>
    <t>Субвенции бюджетам муниципальных образований на предоставление, доставку и пересылку ежемесячного пособия семьям, имеющим детей, в которых родители (лица, их замещающие) - инвалиды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</si>
  <si>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0273</t>
  </si>
  <si>
    <t>Субвенции бюджетам муниципальных образований на предоставление, доставку и пересылку ежемесячной компенсации расходов по приобретению единого социального проездного билета или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</si>
  <si>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0274</t>
  </si>
  <si>
    <t>Субвенции бюджетам муниципальных образований на обеспечение бесплатного проезда детей до места нахождения детских оздоровительных лагерей и обратно (в соответствии с Законом края от 9 декабря 2010 года № 11-5393 «О социальной поддержке семей, имеющих детей, в Красноярском крае»), с учетом расходов на доставку и пересылку,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</si>
  <si>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0275</t>
  </si>
  <si>
    <t>Субвенции бюджетам муниципальных образований на предоставление, доставку и пересылку компенсации стоимости проезда к месту амбулаторного консультирования и обследования, стационарного лечения, санаторно-курортного лечения и обратно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</si>
  <si>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0276</t>
  </si>
  <si>
    <t>Субвенции бюджетам муниципальных образований на предоставление, доставку и пересылку компенсации расходов на проезд инвалидам (в том числе детям-инвалидам) к месту проведения обследования, медико-социальной экспертизы, реабилитации и обратно (в соответствии с Законом края от 10 декабря 2004 года № 12-2707«О социальной поддержке инвалидов»)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</si>
  <si>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0286</t>
  </si>
  <si>
    <t>Субвенции бюджетам муниципальных образований на предоставление, доставку и пересылку ежемесячных денежных выплат родителям и законным представителям детей-инвалидов, осуществляющих их воспитание и обучение на дому (в соответствии с Законом края от 10 декабря 2004 года № 12-2707«О социальной поддержке инвалидов»),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</si>
  <si>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0288</t>
  </si>
  <si>
    <t>Субвенции бюджетам муниципальных образований на предоставление, доставку и пересылку социального пособия на погребение (в соответствии с Законом края от 7 февраля 2008 года № 4-1275 «О выплате социального пособия на погребение и возмещении стоимости услуг по погребению»)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</si>
  <si>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0391</t>
  </si>
  <si>
    <t>Субвенции бюджетам муниципальных образований на возмещение специализированным службам по вопросам похоронного дела стоимости услуг по погребению (в соответствии с Законом края от 7 февраля 2008 года № 4-1275 «О выплате социального пособия на погребение и возмещении стоимости услуг по погребению»)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</si>
  <si>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0392</t>
  </si>
  <si>
    <t>Субвенции бюджетам муниципальных образований на предоставление, доставку и пересылку ежегодной денежной выплаты отдельным категориям граждан, подвергшихся радиационному воздействию (в соответствии с Законом края от 10 ноября 2011 года № 13-6418 «О дополнительных мерах социальной поддержки граждан, подвергшихся радиационному воздействию, и членов их семей»),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</si>
  <si>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0431</t>
  </si>
  <si>
    <t>Субвенции бюджетам муниципальных образований на предоставление, доставку и пересылку ежемесячной денежной выплаты членам семей отдельных категорий граждан, подвергшихся радиационному воздействию (в соответствии с Законом края от 10 ноября 2011 года № 13-6418 «О дополнительных мерах социальной поддержки граждан, подвергшихся радиационному воздействию, и членов их семей»),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</si>
  <si>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20203034</t>
  </si>
  <si>
    <t>0432</t>
  </si>
  <si>
    <t>Субвенции бюджетам муниципальных образований на предоставление, доставку и пересылку компенсации стоимости проезда к месту проведения медицинских консультаций, обследования, лечения, перинатальной (дородовой) диагностики нарушений развития ребенка, родоразрешения и обратно (в соответствии с Законом края от 30 июня 2011 года № 12-6043 «О дополнительных мерах социальной поддержки беременных женщин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</si>
  <si>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0461</t>
  </si>
  <si>
    <t>Субвенции бюджетам муниципальных образований на единовременную адресную материальную помощь обратившимся гражданам, находящимся в трудной жизненной ситуации, проживающим на территории Красноярского края, с учетом расходов на доставку и пересылку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</si>
  <si>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2696</t>
  </si>
  <si>
    <t>Субвенции бюджетам муниципальных образований на предоставление, доставку и пересылку адресной материальной помощи на ремонт жилого помещения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</si>
  <si>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2699</t>
  </si>
  <si>
    <t>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(в соответствии с Законом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системы социальной поддержки населения»</t>
  </si>
  <si>
    <t>7513</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</si>
  <si>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t>
  </si>
  <si>
    <t>7514</t>
  </si>
  <si>
    <t>Субвенции бюджетам муниципальных образований на 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</si>
  <si>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7517</t>
  </si>
  <si>
    <t>Субвенции бюджетам муниципальных образований на 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</si>
  <si>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7518</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</si>
  <si>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в Красноярском крае» государственной программы Красноярского края «Развитие культуры»</t>
  </si>
  <si>
    <t>7519</t>
  </si>
  <si>
    <t>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</si>
  <si>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7552</t>
  </si>
  <si>
    <t>Субвенции бюджетам муниципальных образований на обеспечение выделения денежных средств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</si>
  <si>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7554</t>
  </si>
  <si>
    <t>Субвенции бюджетам муниципальных образований на реализацию государственных полномочий по назначению, предоставлению, доставке и пересылке ежемесячной денежной выплаты на ребенка в возрасте от 1,5 до 3 лет, которому временно не предоставлено место в дошкольной образовательной организации, предоставлению, доставке и пересылке ежемесячной компенсационной выплаты на ребенка в возрасте от 1,5 до 3 лет, которому временно не предоставлено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</si>
  <si>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7561</t>
  </si>
  <si>
    <t>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</si>
  <si>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7564</t>
  </si>
  <si>
    <t>Субвенции бюджетам муниципальных образований на обеспечение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</si>
  <si>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7566</t>
  </si>
  <si>
    <t>Субвенции бюджетам муниципальных образований на реализацию временных мер поддержки населения в целях обеспечения доступности коммунальных услуг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</si>
  <si>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7578</t>
  </si>
  <si>
    <t>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</si>
  <si>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7588</t>
  </si>
  <si>
    <t>Субвенции бюджетам муниципальных районов на реализацию государственных полномочий по расчету и предоставлению дотаций поселениям, входящим в состав муниципального района края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</si>
  <si>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7601</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</si>
  <si>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t>
  </si>
  <si>
    <t>7604</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</si>
  <si>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</si>
  <si>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20203029</t>
  </si>
  <si>
    <t>Средства бюджетов,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</si>
  <si>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20204014</t>
  </si>
  <si>
    <t>Резервные фонды исполнительных органов государственной власти субъектов Российской Федерации</t>
  </si>
  <si>
    <t>9401</t>
  </si>
  <si>
    <t>ПРОЧИЕ БЕЗВОЗМЕЗДНЫЕ ПОСТУПЛЕНИЯ</t>
  </si>
  <si>
    <t>Прочие безвозмездные поступления в бюджеты муниципальных районов</t>
  </si>
  <si>
    <t>Поступления от денежных пожертвований, предоставляемых физическими лицами получателям средств бюджетов муниципальных районов</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</si>
  <si>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</si>
  <si>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</si>
  <si>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</si>
  <si>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</si>
  <si>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муниципальных районов</t>
  </si>
</sst>
</file>

<file path=xl/styles.xml><?xml version="1.0" encoding="utf-8"?>
<styleSheet xmlns="http://schemas.openxmlformats.org/spreadsheetml/2006/main">
  <numFmts count="5">
    <numFmt numFmtId="164" formatCode="GENERAL"/>
    <numFmt numFmtId="165" formatCode="#,##0"/>
    <numFmt numFmtId="166" formatCode="#,##0.0"/>
    <numFmt numFmtId="167" formatCode="@"/>
    <numFmt numFmtId="168" formatCode="0.00"/>
  </numFmts>
  <fonts count="10">
    <font>
      <sz val="10"/>
      <name val="Arial"/>
      <family val="2"/>
    </font>
    <font>
      <sz val="12"/>
      <color indexed="8"/>
      <name val="Calibri"/>
      <family val="2"/>
    </font>
    <font>
      <sz val="12"/>
      <color indexed="8"/>
      <name val="Times New Roman"/>
      <family val="1"/>
    </font>
    <font>
      <b/>
      <sz val="14"/>
      <color indexed="8"/>
      <name val="Times New Roman"/>
      <family val="1"/>
    </font>
    <font>
      <sz val="11"/>
      <color indexed="8"/>
      <name val="Times New Roman"/>
      <family val="1"/>
    </font>
    <font>
      <sz val="10"/>
      <color indexed="8"/>
      <name val="Times New Roman"/>
      <family val="1"/>
    </font>
    <font>
      <b/>
      <sz val="12"/>
      <color indexed="8"/>
      <name val="Times New Roman"/>
      <family val="1"/>
    </font>
    <font>
      <vertAlign val="superscript"/>
      <sz val="12"/>
      <color indexed="8"/>
      <name val="Times New Roman"/>
      <family val="1"/>
    </font>
    <font>
      <sz val="12"/>
      <name val="Times New Roman"/>
      <family val="1"/>
    </font>
    <font>
      <sz val="14"/>
      <name val="Times New Roman"/>
      <family val="1"/>
    </font>
  </fonts>
  <fills count="2">
    <fill>
      <patternFill/>
    </fill>
    <fill>
      <patternFill patternType="gray125"/>
    </fill>
  </fills>
  <borders count="6">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lignment/>
      <protection/>
    </xf>
    <xf numFmtId="164" fontId="1" fillId="0" borderId="0">
      <alignment/>
      <protection/>
    </xf>
  </cellStyleXfs>
  <cellXfs count="59">
    <xf numFmtId="164" fontId="0" fillId="0" borderId="0" xfId="0" applyAlignment="1">
      <alignment/>
    </xf>
    <xf numFmtId="165" fontId="2" fillId="0" borderId="0" xfId="20" applyFont="1" applyFill="1" applyBorder="1" applyAlignment="1" applyProtection="1">
      <alignment horizontal="left" vertical="top" wrapText="1"/>
      <protection locked="0"/>
    </xf>
    <xf numFmtId="165" fontId="2" fillId="0" borderId="0" xfId="20" applyFont="1" applyFill="1" applyBorder="1" applyAlignment="1" applyProtection="1">
      <alignment vertical="top"/>
      <protection locked="0"/>
    </xf>
    <xf numFmtId="165" fontId="2" fillId="0" borderId="0" xfId="20" applyNumberFormat="1" applyFont="1" applyFill="1" applyBorder="1" applyAlignment="1" applyProtection="1">
      <alignment vertical="top"/>
      <protection locked="0"/>
    </xf>
    <xf numFmtId="165" fontId="2" fillId="0" borderId="0" xfId="20" applyFont="1" applyFill="1" applyBorder="1" applyAlignment="1">
      <alignment/>
      <protection/>
    </xf>
    <xf numFmtId="165" fontId="2" fillId="0" borderId="0" xfId="20" applyFont="1" applyFill="1" applyBorder="1" applyAlignment="1">
      <alignment horizontal="right" vertical="top"/>
      <protection/>
    </xf>
    <xf numFmtId="164" fontId="2" fillId="0" borderId="0" xfId="21" applyFont="1" applyFill="1">
      <alignment/>
      <protection/>
    </xf>
    <xf numFmtId="165" fontId="2" fillId="0" borderId="0" xfId="20" applyFont="1" applyFill="1" applyBorder="1" applyAlignment="1">
      <alignment horizontal="right" vertical="top" wrapText="1"/>
      <protection/>
    </xf>
    <xf numFmtId="165" fontId="3" fillId="0" borderId="0" xfId="20" applyFont="1" applyFill="1" applyBorder="1" applyAlignment="1">
      <alignment horizontal="center"/>
      <protection/>
    </xf>
    <xf numFmtId="165" fontId="2" fillId="0" borderId="1" xfId="20" applyFont="1" applyFill="1" applyBorder="1" applyAlignment="1">
      <alignment horizontal="center" vertical="center" wrapText="1"/>
      <protection/>
    </xf>
    <xf numFmtId="165" fontId="4" fillId="0" borderId="2" xfId="20" applyFont="1" applyFill="1" applyBorder="1" applyAlignment="1" applyProtection="1">
      <alignment horizontal="center" vertical="center" wrapText="1"/>
      <protection locked="0"/>
    </xf>
    <xf numFmtId="165" fontId="2" fillId="0" borderId="1" xfId="20" applyFont="1" applyFill="1" applyBorder="1" applyAlignment="1" applyProtection="1">
      <alignment horizontal="center" vertical="center" wrapText="1"/>
      <protection locked="0"/>
    </xf>
    <xf numFmtId="165" fontId="2" fillId="0" borderId="3" xfId="20" applyNumberFormat="1" applyFont="1" applyFill="1" applyBorder="1" applyAlignment="1" applyProtection="1">
      <alignment vertical="top"/>
      <protection locked="0"/>
    </xf>
    <xf numFmtId="165" fontId="2" fillId="0" borderId="4" xfId="20" applyNumberFormat="1" applyFont="1" applyFill="1" applyBorder="1" applyAlignment="1" applyProtection="1">
      <alignment vertical="top"/>
      <protection locked="0"/>
    </xf>
    <xf numFmtId="165" fontId="2" fillId="0" borderId="5" xfId="20" applyNumberFormat="1" applyFont="1" applyFill="1" applyBorder="1" applyAlignment="1" applyProtection="1">
      <alignment horizontal="center" vertical="center" wrapText="1"/>
      <protection locked="0"/>
    </xf>
    <xf numFmtId="165" fontId="2" fillId="0" borderId="1" xfId="20" applyNumberFormat="1" applyFont="1" applyFill="1" applyBorder="1" applyAlignment="1" applyProtection="1">
      <alignment horizontal="center" vertical="center" wrapText="1"/>
      <protection locked="0"/>
    </xf>
    <xf numFmtId="165" fontId="2" fillId="0" borderId="0" xfId="20" applyFont="1" applyFill="1" applyBorder="1" applyAlignment="1" applyProtection="1">
      <alignment vertical="center" wrapText="1"/>
      <protection locked="0"/>
    </xf>
    <xf numFmtId="165" fontId="2" fillId="0" borderId="1" xfId="20" applyFont="1" applyFill="1" applyBorder="1" applyAlignment="1" applyProtection="1">
      <alignment horizontal="center" vertical="center" wrapText="1"/>
      <protection/>
    </xf>
    <xf numFmtId="165" fontId="2" fillId="0" borderId="0" xfId="20" applyFont="1" applyFill="1" applyBorder="1" applyAlignment="1" applyProtection="1">
      <alignment horizontal="center" vertical="center"/>
      <protection locked="0"/>
    </xf>
    <xf numFmtId="165" fontId="5" fillId="0" borderId="1" xfId="20" applyFont="1" applyFill="1" applyBorder="1" applyAlignment="1">
      <alignment horizontal="center" vertical="top" wrapText="1"/>
      <protection/>
    </xf>
    <xf numFmtId="165" fontId="5" fillId="0" borderId="1" xfId="20" applyFont="1" applyFill="1" applyBorder="1" applyAlignment="1" applyProtection="1">
      <alignment horizontal="center" vertical="top"/>
      <protection locked="0"/>
    </xf>
    <xf numFmtId="165" fontId="5" fillId="0" borderId="4" xfId="20" applyFont="1" applyFill="1" applyBorder="1" applyAlignment="1" applyProtection="1">
      <alignment horizontal="center" vertical="top"/>
      <protection locked="0"/>
    </xf>
    <xf numFmtId="165" fontId="5" fillId="0" borderId="1" xfId="20" applyNumberFormat="1" applyFont="1" applyFill="1" applyBorder="1" applyAlignment="1" applyProtection="1">
      <alignment horizontal="center" vertical="center"/>
      <protection locked="0"/>
    </xf>
    <xf numFmtId="165" fontId="5" fillId="0" borderId="1" xfId="20" applyFont="1" applyFill="1" applyBorder="1" applyAlignment="1" applyProtection="1">
      <alignment horizontal="center" vertical="center"/>
      <protection locked="0"/>
    </xf>
    <xf numFmtId="165" fontId="5" fillId="0" borderId="0" xfId="20" applyFont="1" applyFill="1" applyBorder="1" applyAlignment="1" applyProtection="1">
      <alignment horizontal="center" vertical="center"/>
      <protection locked="0"/>
    </xf>
    <xf numFmtId="165" fontId="6" fillId="0" borderId="1" xfId="20" applyFont="1" applyFill="1" applyBorder="1" applyAlignment="1">
      <alignment horizontal="left" vertical="top" wrapText="1"/>
      <protection/>
    </xf>
    <xf numFmtId="165" fontId="6" fillId="0" borderId="1" xfId="20" applyFont="1" applyFill="1" applyBorder="1" applyAlignment="1" applyProtection="1">
      <alignment horizontal="center" vertical="center" wrapText="1"/>
      <protection locked="0"/>
    </xf>
    <xf numFmtId="165" fontId="6" fillId="0" borderId="1" xfId="20" applyFont="1" applyFill="1" applyBorder="1" applyAlignment="1">
      <alignment horizontal="center" vertical="center" wrapText="1"/>
      <protection/>
    </xf>
    <xf numFmtId="165" fontId="6" fillId="0" borderId="1" xfId="20" applyFont="1" applyFill="1" applyBorder="1" applyAlignment="1">
      <alignment horizontal="center" vertical="center"/>
      <protection/>
    </xf>
    <xf numFmtId="165" fontId="6" fillId="0" borderId="1" xfId="20" applyFont="1" applyFill="1" applyBorder="1" applyAlignment="1" applyProtection="1">
      <alignment horizontal="center" vertical="center"/>
      <protection locked="0"/>
    </xf>
    <xf numFmtId="166" fontId="2" fillId="0" borderId="1" xfId="20" applyNumberFormat="1" applyFont="1" applyFill="1" applyBorder="1" applyAlignment="1" applyProtection="1">
      <alignment horizontal="right" vertical="top"/>
      <protection locked="0"/>
    </xf>
    <xf numFmtId="166" fontId="2" fillId="0" borderId="4" xfId="20" applyNumberFormat="1" applyFont="1" applyFill="1" applyBorder="1" applyAlignment="1" applyProtection="1">
      <alignment horizontal="right" vertical="top"/>
      <protection locked="0"/>
    </xf>
    <xf numFmtId="165" fontId="6" fillId="0" borderId="4" xfId="20" applyNumberFormat="1" applyFont="1" applyFill="1" applyBorder="1" applyAlignment="1" applyProtection="1">
      <alignment horizontal="center" vertical="center"/>
      <protection locked="0"/>
    </xf>
    <xf numFmtId="165" fontId="6" fillId="0" borderId="0" xfId="20" applyFont="1" applyFill="1" applyBorder="1" applyAlignment="1" applyProtection="1">
      <alignment horizontal="center" vertical="center"/>
      <protection locked="0"/>
    </xf>
    <xf numFmtId="165" fontId="2" fillId="0" borderId="1" xfId="20" applyFont="1" applyFill="1" applyBorder="1" applyAlignment="1">
      <alignment horizontal="left" vertical="top" wrapText="1"/>
      <protection/>
    </xf>
    <xf numFmtId="167" fontId="2" fillId="0" borderId="1" xfId="20" applyNumberFormat="1" applyFont="1" applyFill="1" applyBorder="1" applyAlignment="1" applyProtection="1">
      <alignment horizontal="center" vertical="top" wrapText="1"/>
      <protection locked="0"/>
    </xf>
    <xf numFmtId="167" fontId="2" fillId="0" borderId="1" xfId="20" applyNumberFormat="1" applyFont="1" applyFill="1" applyBorder="1" applyAlignment="1">
      <alignment horizontal="center" vertical="top" wrapText="1"/>
      <protection/>
    </xf>
    <xf numFmtId="167" fontId="2" fillId="0" borderId="1" xfId="20" applyNumberFormat="1" applyFont="1" applyFill="1" applyBorder="1" applyAlignment="1">
      <alignment horizontal="center" vertical="top"/>
      <protection/>
    </xf>
    <xf numFmtId="167" fontId="2" fillId="0" borderId="1" xfId="20" applyNumberFormat="1" applyFont="1" applyFill="1" applyBorder="1" applyAlignment="1" applyProtection="1">
      <alignment vertical="top"/>
      <protection locked="0"/>
    </xf>
    <xf numFmtId="165" fontId="2" fillId="0" borderId="1" xfId="20" applyNumberFormat="1" applyFont="1" applyFill="1" applyBorder="1" applyAlignment="1" applyProtection="1">
      <alignment vertical="top"/>
      <protection locked="0"/>
    </xf>
    <xf numFmtId="165" fontId="2" fillId="0" borderId="1" xfId="0" applyNumberFormat="1" applyFont="1" applyFill="1" applyBorder="1" applyAlignment="1" applyProtection="1">
      <alignment vertical="top"/>
      <protection locked="0"/>
    </xf>
    <xf numFmtId="165" fontId="2" fillId="0" borderId="1" xfId="20" applyFont="1" applyFill="1" applyBorder="1" applyAlignment="1" applyProtection="1">
      <alignment vertical="top"/>
      <protection locked="0"/>
    </xf>
    <xf numFmtId="164" fontId="8" fillId="0" borderId="1" xfId="0" applyNumberFormat="1" applyFont="1" applyFill="1" applyBorder="1" applyAlignment="1" applyProtection="1">
      <alignment horizontal="left" vertical="top" wrapText="1"/>
      <protection locked="0"/>
    </xf>
    <xf numFmtId="167" fontId="8" fillId="0" borderId="1" xfId="0" applyNumberFormat="1" applyFont="1" applyFill="1" applyBorder="1" applyAlignment="1">
      <alignment horizontal="center" vertical="top"/>
    </xf>
    <xf numFmtId="164" fontId="8" fillId="0" borderId="1" xfId="0" applyFont="1" applyFill="1" applyBorder="1" applyAlignment="1">
      <alignment horizontal="left" vertical="top" wrapText="1"/>
    </xf>
    <xf numFmtId="164" fontId="8" fillId="0" borderId="0" xfId="0" applyFont="1" applyFill="1" applyAlignment="1">
      <alignment horizontal="left" vertical="top" wrapText="1"/>
    </xf>
    <xf numFmtId="164" fontId="9" fillId="0" borderId="1" xfId="0" applyNumberFormat="1" applyFont="1" applyFill="1" applyBorder="1" applyAlignment="1" applyProtection="1">
      <alignment horizontal="left" vertical="top" wrapText="1"/>
      <protection locked="0"/>
    </xf>
    <xf numFmtId="164" fontId="9" fillId="0" borderId="1" xfId="0" applyFont="1" applyBorder="1" applyAlignment="1">
      <alignment horizontal="justify" wrapText="1"/>
    </xf>
    <xf numFmtId="165" fontId="2" fillId="0" borderId="1" xfId="20" applyFont="1" applyFill="1" applyBorder="1" applyAlignment="1">
      <alignment horizontal="justify" vertical="center" wrapText="1"/>
      <protection/>
    </xf>
    <xf numFmtId="167" fontId="2" fillId="0" borderId="1" xfId="20" applyNumberFormat="1" applyFont="1" applyFill="1" applyBorder="1" applyAlignment="1">
      <alignment horizontal="left" vertical="top" wrapText="1"/>
      <protection/>
    </xf>
    <xf numFmtId="168" fontId="8" fillId="0" borderId="1" xfId="21" applyNumberFormat="1" applyFont="1" applyFill="1" applyBorder="1" applyAlignment="1">
      <alignment vertical="top" wrapText="1"/>
      <protection/>
    </xf>
    <xf numFmtId="165" fontId="2" fillId="0" borderId="1" xfId="20" applyNumberFormat="1" applyFont="1" applyFill="1" applyBorder="1" applyAlignment="1">
      <alignment vertical="top" wrapText="1"/>
      <protection/>
    </xf>
    <xf numFmtId="164" fontId="2" fillId="0" borderId="1" xfId="21" applyFont="1" applyFill="1" applyBorder="1" applyAlignment="1">
      <alignment vertical="center" wrapText="1"/>
      <protection/>
    </xf>
    <xf numFmtId="167" fontId="2" fillId="0" borderId="5" xfId="20" applyNumberFormat="1" applyFont="1" applyFill="1" applyBorder="1" applyAlignment="1" applyProtection="1">
      <alignment horizontal="center" vertical="top" wrapText="1"/>
      <protection locked="0"/>
    </xf>
    <xf numFmtId="165" fontId="2" fillId="0" borderId="4" xfId="20" applyFont="1" applyFill="1" applyBorder="1" applyAlignment="1">
      <alignment horizontal="left" vertical="top" wrapText="1"/>
      <protection/>
    </xf>
    <xf numFmtId="165" fontId="2" fillId="0" borderId="1" xfId="20" applyFont="1" applyFill="1" applyBorder="1" applyAlignment="1" applyProtection="1">
      <alignment horizontal="left" vertical="top" wrapText="1"/>
      <protection locked="0"/>
    </xf>
    <xf numFmtId="165" fontId="2" fillId="0" borderId="1" xfId="20" applyFont="1" applyFill="1" applyBorder="1" applyAlignment="1" applyProtection="1">
      <alignment vertical="top" wrapText="1"/>
      <protection locked="0"/>
    </xf>
    <xf numFmtId="165" fontId="2" fillId="0" borderId="1" xfId="20" applyFont="1" applyFill="1" applyBorder="1" applyAlignment="1">
      <alignment vertical="top" wrapText="1"/>
      <protection/>
    </xf>
    <xf numFmtId="164" fontId="1" fillId="0" borderId="0" xfId="21">
      <alignment/>
      <protection/>
    </xf>
  </cellXfs>
  <cellStyles count="8">
    <cellStyle name="Normal" xfId="0"/>
    <cellStyle name="Comma" xfId="15"/>
    <cellStyle name="Comma [0]" xfId="16"/>
    <cellStyle name="Currency" xfId="17"/>
    <cellStyle name="Currency [0]" xfId="18"/>
    <cellStyle name="Percent" xfId="19"/>
    <cellStyle name="Excel Built-in Normal 1"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79"/>
  <sheetViews>
    <sheetView tabSelected="1" workbookViewId="0" topLeftCell="A1">
      <selection activeCell="G15" sqref="G15"/>
    </sheetView>
  </sheetViews>
  <sheetFormatPr defaultColWidth="11.421875" defaultRowHeight="12.75"/>
  <cols>
    <col min="1" max="1" width="50.421875" style="1" customWidth="1"/>
    <col min="2" max="2" width="5.140625" style="2" customWidth="1"/>
    <col min="3" max="3" width="10.7109375" style="2" customWidth="1"/>
    <col min="4" max="4" width="4.140625" style="2" customWidth="1"/>
    <col min="5" max="5" width="6.00390625" style="2" customWidth="1"/>
    <col min="6" max="6" width="4.421875" style="2" customWidth="1"/>
    <col min="7" max="7" width="12.140625" style="2" customWidth="1"/>
    <col min="8" max="8" width="11.8515625" style="2" customWidth="1"/>
    <col min="9" max="9" width="11.7109375" style="2" customWidth="1"/>
    <col min="10" max="11" width="0" style="3" hidden="1" customWidth="1"/>
    <col min="12" max="12" width="0" style="2" hidden="1" customWidth="1"/>
    <col min="13" max="21" width="19.00390625" style="2" customWidth="1"/>
    <col min="22" max="16384" width="11.00390625" style="2" customWidth="1"/>
  </cols>
  <sheetData>
    <row r="1" spans="1:21" s="6" customFormat="1" ht="14.25">
      <c r="A1" s="4"/>
      <c r="B1" s="4"/>
      <c r="C1" s="4"/>
      <c r="D1" s="4"/>
      <c r="E1" s="4"/>
      <c r="F1" s="4"/>
      <c r="G1" s="5" t="s">
        <v>0</v>
      </c>
      <c r="H1" s="5"/>
      <c r="I1" s="5"/>
      <c r="J1" s="3"/>
      <c r="K1" s="3"/>
      <c r="L1" s="2"/>
      <c r="M1" s="2"/>
      <c r="N1" s="2"/>
      <c r="O1" s="2"/>
      <c r="P1" s="2"/>
      <c r="Q1" s="2"/>
      <c r="R1" s="2"/>
      <c r="S1" s="2"/>
      <c r="T1" s="2"/>
      <c r="U1" s="2"/>
    </row>
    <row r="2" spans="1:21" s="6" customFormat="1" ht="27.75" customHeight="1">
      <c r="A2" s="4"/>
      <c r="B2" s="4"/>
      <c r="C2" s="4"/>
      <c r="D2" s="4"/>
      <c r="E2" s="4"/>
      <c r="F2" s="4"/>
      <c r="G2" s="7" t="s">
        <v>1</v>
      </c>
      <c r="H2" s="7"/>
      <c r="I2" s="7"/>
      <c r="J2" s="3"/>
      <c r="K2" s="3"/>
      <c r="L2" s="2"/>
      <c r="M2" s="2"/>
      <c r="N2" s="2"/>
      <c r="O2" s="2"/>
      <c r="P2" s="2"/>
      <c r="Q2" s="2"/>
      <c r="R2" s="2"/>
      <c r="S2" s="2"/>
      <c r="T2" s="2"/>
      <c r="U2" s="2"/>
    </row>
    <row r="3" spans="1:21" s="6" customFormat="1" ht="14.25">
      <c r="A3" s="4"/>
      <c r="B3" s="4"/>
      <c r="C3" s="4"/>
      <c r="D3" s="4"/>
      <c r="E3" s="4"/>
      <c r="F3" s="4"/>
      <c r="G3" s="5" t="s">
        <v>2</v>
      </c>
      <c r="H3" s="5"/>
      <c r="I3" s="5"/>
      <c r="J3" s="3"/>
      <c r="K3" s="3"/>
      <c r="L3" s="2"/>
      <c r="M3" s="2"/>
      <c r="N3" s="2"/>
      <c r="O3" s="2"/>
      <c r="P3" s="2"/>
      <c r="Q3" s="2"/>
      <c r="R3" s="2"/>
      <c r="S3" s="2"/>
      <c r="T3" s="2"/>
      <c r="U3" s="2"/>
    </row>
    <row r="4" spans="1:21" s="6" customFormat="1" ht="14.25">
      <c r="A4" s="4"/>
      <c r="B4" s="4"/>
      <c r="C4" s="4"/>
      <c r="D4" s="4"/>
      <c r="E4" s="4"/>
      <c r="F4" s="4"/>
      <c r="G4" s="5" t="s">
        <v>0</v>
      </c>
      <c r="H4" s="5"/>
      <c r="I4" s="5"/>
      <c r="J4" s="3"/>
      <c r="K4" s="3"/>
      <c r="L4" s="2"/>
      <c r="M4" s="2"/>
      <c r="N4" s="2"/>
      <c r="O4" s="2"/>
      <c r="P4" s="2"/>
      <c r="Q4" s="2"/>
      <c r="R4" s="2"/>
      <c r="S4" s="2"/>
      <c r="T4" s="2"/>
      <c r="U4" s="2"/>
    </row>
    <row r="5" spans="1:21" s="6" customFormat="1" ht="32.25" customHeight="1">
      <c r="A5" s="4"/>
      <c r="B5" s="4"/>
      <c r="C5" s="4"/>
      <c r="D5" s="4"/>
      <c r="E5" s="4"/>
      <c r="F5" s="7"/>
      <c r="G5" s="7" t="s">
        <v>1</v>
      </c>
      <c r="H5" s="7"/>
      <c r="I5" s="7"/>
      <c r="J5" s="3"/>
      <c r="K5" s="3"/>
      <c r="L5" s="2"/>
      <c r="M5" s="2"/>
      <c r="N5" s="2"/>
      <c r="O5" s="2"/>
      <c r="P5" s="2"/>
      <c r="Q5" s="2"/>
      <c r="R5" s="2"/>
      <c r="S5" s="2"/>
      <c r="T5" s="2"/>
      <c r="U5" s="2"/>
    </row>
    <row r="6" spans="1:21" s="6" customFormat="1" ht="14.25">
      <c r="A6" s="4"/>
      <c r="B6" s="4"/>
      <c r="C6" s="4"/>
      <c r="D6" s="4"/>
      <c r="E6" s="4"/>
      <c r="F6" s="4"/>
      <c r="G6" s="5" t="s">
        <v>3</v>
      </c>
      <c r="H6" s="5"/>
      <c r="I6" s="5"/>
      <c r="J6" s="3"/>
      <c r="K6" s="3"/>
      <c r="L6" s="2"/>
      <c r="M6" s="2"/>
      <c r="N6" s="2"/>
      <c r="O6" s="2"/>
      <c r="P6" s="2"/>
      <c r="Q6" s="2"/>
      <c r="R6" s="2"/>
      <c r="S6" s="2"/>
      <c r="T6" s="2"/>
      <c r="U6" s="2"/>
    </row>
    <row r="7" spans="1:21" s="6" customFormat="1" ht="33.75" customHeight="1">
      <c r="A7" s="4"/>
      <c r="B7"/>
      <c r="C7" s="5"/>
      <c r="D7" s="5"/>
      <c r="E7" s="5"/>
      <c r="F7" s="5"/>
      <c r="G7" s="5"/>
      <c r="H7" s="5"/>
      <c r="I7" s="5"/>
      <c r="J7" s="3"/>
      <c r="K7" s="3"/>
      <c r="L7" s="2"/>
      <c r="M7" s="2"/>
      <c r="N7" s="2"/>
      <c r="O7" s="2"/>
      <c r="P7" s="2"/>
      <c r="Q7" s="2"/>
      <c r="R7" s="2"/>
      <c r="S7" s="2"/>
      <c r="T7" s="2"/>
      <c r="U7" s="2"/>
    </row>
    <row r="8" spans="1:21" s="6" customFormat="1" ht="14.25">
      <c r="A8" s="4"/>
      <c r="B8" s="4"/>
      <c r="C8" s="4"/>
      <c r="D8" s="4"/>
      <c r="E8" s="4"/>
      <c r="F8" s="4"/>
      <c r="G8" s="5"/>
      <c r="H8" s="5"/>
      <c r="I8" s="5"/>
      <c r="J8" s="3"/>
      <c r="K8" s="3"/>
      <c r="L8" s="2"/>
      <c r="M8" s="2"/>
      <c r="N8" s="2"/>
      <c r="O8" s="2"/>
      <c r="P8" s="2"/>
      <c r="Q8" s="2"/>
      <c r="R8" s="2"/>
      <c r="S8" s="2"/>
      <c r="T8" s="2"/>
      <c r="U8" s="2"/>
    </row>
    <row r="9" spans="1:21" s="6" customFormat="1" ht="16.5">
      <c r="A9" s="8" t="s">
        <v>4</v>
      </c>
      <c r="B9" s="8"/>
      <c r="C9" s="8"/>
      <c r="D9" s="8"/>
      <c r="E9" s="8"/>
      <c r="F9" s="8"/>
      <c r="G9" s="8"/>
      <c r="H9" s="8"/>
      <c r="I9" s="8"/>
      <c r="J9" s="3"/>
      <c r="K9" s="3"/>
      <c r="L9" s="2"/>
      <c r="M9" s="2"/>
      <c r="N9" s="2"/>
      <c r="O9" s="2"/>
      <c r="P9" s="2"/>
      <c r="Q9" s="2"/>
      <c r="R9" s="2"/>
      <c r="S9" s="2"/>
      <c r="T9" s="2"/>
      <c r="U9" s="2"/>
    </row>
    <row r="10" spans="1:21" s="6" customFormat="1" ht="14.25">
      <c r="A10" s="4"/>
      <c r="B10" s="4"/>
      <c r="C10" s="4"/>
      <c r="D10" s="4"/>
      <c r="E10" s="4"/>
      <c r="F10" s="4"/>
      <c r="G10" s="5"/>
      <c r="H10" s="5"/>
      <c r="I10" s="5" t="s">
        <v>5</v>
      </c>
      <c r="J10" s="3"/>
      <c r="K10" s="3"/>
      <c r="L10" s="2"/>
      <c r="M10" s="2"/>
      <c r="N10" s="2"/>
      <c r="O10" s="2"/>
      <c r="P10" s="2"/>
      <c r="Q10" s="2"/>
      <c r="R10" s="2"/>
      <c r="S10" s="2"/>
      <c r="T10" s="2"/>
      <c r="U10" s="2"/>
    </row>
    <row r="11" spans="1:21" s="6" customFormat="1" ht="15.75" customHeight="1">
      <c r="A11" s="9" t="s">
        <v>6</v>
      </c>
      <c r="B11" s="9"/>
      <c r="C11" s="9"/>
      <c r="D11" s="9"/>
      <c r="E11" s="9"/>
      <c r="F11" s="9"/>
      <c r="G11" s="10" t="s">
        <v>7</v>
      </c>
      <c r="H11" s="11" t="s">
        <v>8</v>
      </c>
      <c r="I11" s="11" t="s">
        <v>9</v>
      </c>
      <c r="J11" s="12"/>
      <c r="K11" s="13"/>
      <c r="L11" s="2"/>
      <c r="M11" s="2"/>
      <c r="N11" s="2"/>
      <c r="O11" s="2"/>
      <c r="P11" s="2"/>
      <c r="Q11" s="2"/>
      <c r="R11" s="2"/>
      <c r="S11" s="2"/>
      <c r="T11" s="2"/>
      <c r="U11" s="2"/>
    </row>
    <row r="12" spans="1:21" s="6" customFormat="1" ht="15.75" customHeight="1">
      <c r="A12" s="9" t="s">
        <v>10</v>
      </c>
      <c r="B12" s="9" t="s">
        <v>11</v>
      </c>
      <c r="C12" s="9"/>
      <c r="D12" s="9"/>
      <c r="E12" s="9"/>
      <c r="F12" s="9"/>
      <c r="G12" s="10"/>
      <c r="H12" s="11"/>
      <c r="I12" s="11"/>
      <c r="J12" s="14" t="s">
        <v>12</v>
      </c>
      <c r="K12" s="15" t="s">
        <v>13</v>
      </c>
      <c r="L12" s="15" t="s">
        <v>14</v>
      </c>
      <c r="M12" s="16"/>
      <c r="N12" s="16"/>
      <c r="O12" s="16"/>
      <c r="P12" s="16"/>
      <c r="Q12" s="16"/>
      <c r="R12" s="16"/>
      <c r="S12" s="16"/>
      <c r="T12" s="16"/>
      <c r="U12" s="16"/>
    </row>
    <row r="13" spans="1:12" s="18" customFormat="1" ht="40.5">
      <c r="A13" s="9"/>
      <c r="B13" s="11" t="s">
        <v>15</v>
      </c>
      <c r="C13" s="11" t="s">
        <v>16</v>
      </c>
      <c r="D13" s="9" t="s">
        <v>17</v>
      </c>
      <c r="E13" s="9" t="s">
        <v>18</v>
      </c>
      <c r="F13" s="17" t="s">
        <v>19</v>
      </c>
      <c r="G13" s="10"/>
      <c r="H13" s="11"/>
      <c r="I13" s="11"/>
      <c r="J13" s="14"/>
      <c r="K13" s="15"/>
      <c r="L13" s="15"/>
    </row>
    <row r="14" spans="1:12" s="24" customFormat="1" ht="12.75" customHeight="1">
      <c r="A14" s="19">
        <v>1</v>
      </c>
      <c r="B14" s="19">
        <v>2</v>
      </c>
      <c r="C14" s="19"/>
      <c r="D14" s="19"/>
      <c r="E14" s="19"/>
      <c r="F14" s="19"/>
      <c r="G14" s="20">
        <v>3</v>
      </c>
      <c r="H14" s="21">
        <v>4</v>
      </c>
      <c r="I14" s="21">
        <v>5</v>
      </c>
      <c r="J14" s="22"/>
      <c r="K14" s="22"/>
      <c r="L14" s="23"/>
    </row>
    <row r="15" spans="1:12" s="33" customFormat="1" ht="15">
      <c r="A15" s="25" t="s">
        <v>20</v>
      </c>
      <c r="B15" s="26"/>
      <c r="C15" s="26"/>
      <c r="D15" s="27"/>
      <c r="E15" s="28"/>
      <c r="F15" s="29"/>
      <c r="G15" s="30">
        <f>J15/1000</f>
        <v>3259.4</v>
      </c>
      <c r="H15" s="31">
        <f>K15/1000</f>
        <v>3048.1</v>
      </c>
      <c r="I15" s="31">
        <f>L15/1000</f>
        <v>3012.3</v>
      </c>
      <c r="J15" s="32">
        <f>J16+J100</f>
        <v>3259400</v>
      </c>
      <c r="K15" s="32">
        <f>K16+K100</f>
        <v>3048100</v>
      </c>
      <c r="L15" s="32">
        <f>L16+L100</f>
        <v>3012300</v>
      </c>
    </row>
    <row r="16" spans="1:21" s="6" customFormat="1" ht="14.25">
      <c r="A16" s="34" t="s">
        <v>21</v>
      </c>
      <c r="B16" s="35" t="s">
        <v>22</v>
      </c>
      <c r="C16" s="35" t="s">
        <v>23</v>
      </c>
      <c r="D16" s="36" t="s">
        <v>24</v>
      </c>
      <c r="E16" s="37" t="s">
        <v>25</v>
      </c>
      <c r="F16" s="38" t="s">
        <v>26</v>
      </c>
      <c r="G16" s="30">
        <f>J16/1000</f>
        <v>228.3</v>
      </c>
      <c r="H16" s="30">
        <f>K16/1000-100</f>
        <v>181.5</v>
      </c>
      <c r="I16" s="30">
        <f>L16/1000</f>
        <v>280.7</v>
      </c>
      <c r="J16" s="39">
        <f>J17+J26+J32+J48+J56+J64+J70+J75+J82+J40+J53</f>
        <v>228300</v>
      </c>
      <c r="K16" s="39">
        <f>K17+K26+K32+K48+K56+K64+K70+K75+K82+K40+K53</f>
        <v>281500</v>
      </c>
      <c r="L16" s="40">
        <f>L17+L26+L32+L48+L56+L64+L70+L75+L82+L40+L53</f>
        <v>280700</v>
      </c>
      <c r="M16" s="2"/>
      <c r="N16" s="2"/>
      <c r="O16" s="2"/>
      <c r="P16" s="2"/>
      <c r="Q16" s="2"/>
      <c r="R16" s="2"/>
      <c r="S16" s="2"/>
      <c r="T16" s="2"/>
      <c r="U16" s="2"/>
    </row>
    <row r="17" spans="1:21" s="6" customFormat="1" ht="14.25">
      <c r="A17" s="34" t="s">
        <v>27</v>
      </c>
      <c r="B17" s="35" t="s">
        <v>22</v>
      </c>
      <c r="C17" s="35" t="s">
        <v>28</v>
      </c>
      <c r="D17" s="36" t="s">
        <v>24</v>
      </c>
      <c r="E17" s="37" t="s">
        <v>25</v>
      </c>
      <c r="F17" s="38" t="s">
        <v>26</v>
      </c>
      <c r="G17" s="30">
        <f>J17/1000</f>
        <v>80</v>
      </c>
      <c r="H17" s="30">
        <f>K17/1000</f>
        <v>95</v>
      </c>
      <c r="I17" s="30">
        <f>L17/1000</f>
        <v>95</v>
      </c>
      <c r="J17" s="39">
        <f>J18+J21</f>
        <v>80000</v>
      </c>
      <c r="K17" s="39">
        <f>K18+K21</f>
        <v>95000</v>
      </c>
      <c r="L17" s="39">
        <f>L18+L21</f>
        <v>95000</v>
      </c>
      <c r="M17" s="2"/>
      <c r="N17" s="2"/>
      <c r="O17" s="2"/>
      <c r="P17" s="2"/>
      <c r="Q17" s="2"/>
      <c r="R17" s="2"/>
      <c r="S17" s="2"/>
      <c r="T17" s="2"/>
      <c r="U17" s="2"/>
    </row>
    <row r="18" spans="1:21" s="6" customFormat="1" ht="12.75" hidden="1">
      <c r="A18" s="34" t="s">
        <v>29</v>
      </c>
      <c r="B18" s="35" t="s">
        <v>22</v>
      </c>
      <c r="C18" s="35" t="s">
        <v>30</v>
      </c>
      <c r="D18" s="36" t="s">
        <v>24</v>
      </c>
      <c r="E18" s="37" t="s">
        <v>25</v>
      </c>
      <c r="F18" s="38" t="s">
        <v>31</v>
      </c>
      <c r="G18" s="30">
        <f>J18/1000</f>
        <v>0</v>
      </c>
      <c r="H18" s="30">
        <f>K18/1000</f>
        <v>0</v>
      </c>
      <c r="I18" s="30">
        <f>L18/1000</f>
        <v>0</v>
      </c>
      <c r="J18"/>
      <c r="K18"/>
      <c r="L18"/>
      <c r="M18" s="2"/>
      <c r="N18" s="2"/>
      <c r="O18" s="2"/>
      <c r="P18" s="2"/>
      <c r="Q18" s="2"/>
      <c r="R18" s="2"/>
      <c r="S18" s="2"/>
      <c r="T18" s="2"/>
      <c r="U18" s="2"/>
    </row>
    <row r="19" spans="1:21" s="6" customFormat="1" ht="12.75" hidden="1">
      <c r="A19" s="34" t="s">
        <v>32</v>
      </c>
      <c r="B19" s="35" t="s">
        <v>22</v>
      </c>
      <c r="C19" s="35" t="s">
        <v>33</v>
      </c>
      <c r="D19" s="36" t="s">
        <v>34</v>
      </c>
      <c r="E19" s="37" t="s">
        <v>25</v>
      </c>
      <c r="F19" s="38" t="s">
        <v>31</v>
      </c>
      <c r="G19" s="30">
        <f>J19/1000</f>
        <v>0</v>
      </c>
      <c r="H19" s="30">
        <f>K19/1000</f>
        <v>0</v>
      </c>
      <c r="I19" s="30">
        <f>L19/1000</f>
        <v>0</v>
      </c>
      <c r="J19"/>
      <c r="K19"/>
      <c r="L19"/>
      <c r="M19" s="2"/>
      <c r="N19" s="2"/>
      <c r="O19" s="2"/>
      <c r="P19" s="2"/>
      <c r="Q19" s="2"/>
      <c r="R19" s="2"/>
      <c r="S19" s="2"/>
      <c r="T19" s="2"/>
      <c r="U19" s="2"/>
    </row>
    <row r="20" spans="1:12" s="6" customFormat="1" ht="12.75" hidden="1">
      <c r="A20" s="34" t="s">
        <v>35</v>
      </c>
      <c r="B20" s="35" t="s">
        <v>22</v>
      </c>
      <c r="C20" s="35" t="s">
        <v>36</v>
      </c>
      <c r="D20" s="36" t="s">
        <v>34</v>
      </c>
      <c r="E20" s="37" t="s">
        <v>37</v>
      </c>
      <c r="F20" s="38" t="s">
        <v>31</v>
      </c>
      <c r="G20" s="30">
        <f>J20/1000</f>
        <v>0</v>
      </c>
      <c r="H20" s="30">
        <f>K20/1000</f>
        <v>0</v>
      </c>
      <c r="I20" s="30">
        <f>L20/1000</f>
        <v>0</v>
      </c>
      <c r="J20"/>
      <c r="K20"/>
      <c r="L20"/>
    </row>
    <row r="21" spans="1:12" s="6" customFormat="1" ht="14.25">
      <c r="A21" s="34" t="s">
        <v>38</v>
      </c>
      <c r="B21" s="35" t="s">
        <v>22</v>
      </c>
      <c r="C21" s="35" t="s">
        <v>39</v>
      </c>
      <c r="D21" s="36" t="s">
        <v>40</v>
      </c>
      <c r="E21" s="37" t="s">
        <v>25</v>
      </c>
      <c r="F21" s="38" t="s">
        <v>31</v>
      </c>
      <c r="G21" s="30">
        <f>J21/1000</f>
        <v>80</v>
      </c>
      <c r="H21" s="30">
        <f>K21/1000</f>
        <v>95</v>
      </c>
      <c r="I21" s="30">
        <f>L21/1000</f>
        <v>95</v>
      </c>
      <c r="J21" s="39">
        <f>J22+J23+J24+J25</f>
        <v>80000</v>
      </c>
      <c r="K21" s="39">
        <f>K22+K23+K24+K25</f>
        <v>95000</v>
      </c>
      <c r="L21" s="39">
        <f>L22+L23+L24+L25</f>
        <v>95000</v>
      </c>
    </row>
    <row r="22" spans="1:12" s="6" customFormat="1" ht="80.25">
      <c r="A22" s="34" t="s">
        <v>41</v>
      </c>
      <c r="B22" s="35" t="s">
        <v>22</v>
      </c>
      <c r="C22" s="35" t="s">
        <v>42</v>
      </c>
      <c r="D22" s="36" t="s">
        <v>40</v>
      </c>
      <c r="E22" s="37" t="s">
        <v>37</v>
      </c>
      <c r="F22" s="38" t="s">
        <v>31</v>
      </c>
      <c r="G22" s="30">
        <f>J22/1000</f>
        <v>80</v>
      </c>
      <c r="H22" s="30">
        <f>K22/1000</f>
        <v>95</v>
      </c>
      <c r="I22" s="30">
        <f>L22/1000</f>
        <v>95</v>
      </c>
      <c r="J22" s="39">
        <f>80000</f>
        <v>80000</v>
      </c>
      <c r="K22" s="39">
        <v>95000</v>
      </c>
      <c r="L22" s="41">
        <v>95000</v>
      </c>
    </row>
    <row r="23" spans="1:12" s="6" customFormat="1" ht="12.75" hidden="1">
      <c r="A23" s="34" t="s">
        <v>43</v>
      </c>
      <c r="B23" s="35" t="s">
        <v>22</v>
      </c>
      <c r="C23" s="35" t="s">
        <v>44</v>
      </c>
      <c r="D23" s="36" t="s">
        <v>40</v>
      </c>
      <c r="E23" s="37" t="s">
        <v>37</v>
      </c>
      <c r="F23" s="38" t="s">
        <v>31</v>
      </c>
      <c r="G23" s="30">
        <f>J23/1000</f>
        <v>0</v>
      </c>
      <c r="H23" s="30">
        <f>K23/1000</f>
        <v>0</v>
      </c>
      <c r="I23" s="30">
        <f>L23/1000</f>
        <v>0</v>
      </c>
      <c r="J23" s="39"/>
      <c r="K23" s="39"/>
      <c r="L23" s="41"/>
    </row>
    <row r="24" spans="1:12" s="6" customFormat="1" ht="12.75" hidden="1">
      <c r="A24" s="34" t="s">
        <v>45</v>
      </c>
      <c r="B24" s="35" t="s">
        <v>22</v>
      </c>
      <c r="C24" s="35" t="s">
        <v>46</v>
      </c>
      <c r="D24" s="36" t="s">
        <v>40</v>
      </c>
      <c r="E24" s="37" t="s">
        <v>37</v>
      </c>
      <c r="F24" s="38" t="s">
        <v>31</v>
      </c>
      <c r="G24" s="30">
        <f>J24/1000</f>
        <v>0</v>
      </c>
      <c r="H24" s="30">
        <f>K24/1000</f>
        <v>0</v>
      </c>
      <c r="I24" s="30">
        <f>L24/1000</f>
        <v>0</v>
      </c>
      <c r="J24" s="39"/>
      <c r="K24" s="39"/>
      <c r="L24" s="41"/>
    </row>
    <row r="25" spans="1:12" s="6" customFormat="1" ht="12.75" hidden="1">
      <c r="A25" s="34" t="s">
        <v>47</v>
      </c>
      <c r="B25" s="35" t="s">
        <v>22</v>
      </c>
      <c r="C25" s="35" t="s">
        <v>48</v>
      </c>
      <c r="D25" s="36" t="s">
        <v>40</v>
      </c>
      <c r="E25" s="37" t="s">
        <v>37</v>
      </c>
      <c r="F25" s="38" t="s">
        <v>31</v>
      </c>
      <c r="G25" s="30">
        <f>J25/1000</f>
        <v>0</v>
      </c>
      <c r="H25" s="30">
        <f>K25/1000</f>
        <v>0</v>
      </c>
      <c r="I25" s="30">
        <f>L25/1000</f>
        <v>0</v>
      </c>
      <c r="J25" s="39"/>
      <c r="K25" s="39"/>
      <c r="L25" s="41"/>
    </row>
    <row r="26" spans="1:12" s="6" customFormat="1" ht="27.75">
      <c r="A26" s="34" t="s">
        <v>49</v>
      </c>
      <c r="B26" s="35" t="s">
        <v>50</v>
      </c>
      <c r="C26" s="35" t="s">
        <v>51</v>
      </c>
      <c r="D26" s="36" t="s">
        <v>24</v>
      </c>
      <c r="E26" s="37" t="s">
        <v>25</v>
      </c>
      <c r="F26" s="38" t="s">
        <v>26</v>
      </c>
      <c r="G26" s="30">
        <f>J26/1000</f>
        <v>63.8</v>
      </c>
      <c r="H26" s="30">
        <f>K26/1000</f>
        <v>78</v>
      </c>
      <c r="I26" s="30">
        <f>L26/1000</f>
        <v>77.2</v>
      </c>
      <c r="J26" s="39">
        <f>J27</f>
        <v>63800</v>
      </c>
      <c r="K26" s="39">
        <f>K27</f>
        <v>78000</v>
      </c>
      <c r="L26" s="39">
        <f>L27</f>
        <v>77200</v>
      </c>
    </row>
    <row r="27" spans="1:12" s="6" customFormat="1" ht="40.5">
      <c r="A27" s="34" t="s">
        <v>52</v>
      </c>
      <c r="B27" s="35" t="s">
        <v>50</v>
      </c>
      <c r="C27" s="35" t="s">
        <v>53</v>
      </c>
      <c r="D27" s="36" t="s">
        <v>40</v>
      </c>
      <c r="E27" s="37" t="s">
        <v>37</v>
      </c>
      <c r="F27" s="38" t="s">
        <v>31</v>
      </c>
      <c r="G27" s="30">
        <f>J27/1000</f>
        <v>63.8</v>
      </c>
      <c r="H27" s="30">
        <f>K27/1000</f>
        <v>78</v>
      </c>
      <c r="I27" s="30">
        <f>L27/1000</f>
        <v>77.2</v>
      </c>
      <c r="J27" s="39">
        <f>J28+J29+J30+J31</f>
        <v>63800</v>
      </c>
      <c r="K27" s="39">
        <f>K28+K29+K30+K31</f>
        <v>78000</v>
      </c>
      <c r="L27" s="39">
        <f>L28+L29+L30+L31</f>
        <v>77200</v>
      </c>
    </row>
    <row r="28" spans="1:12" s="6" customFormat="1" ht="80.25">
      <c r="A28" s="34" t="s">
        <v>54</v>
      </c>
      <c r="B28" s="35" t="s">
        <v>50</v>
      </c>
      <c r="C28" s="35" t="s">
        <v>55</v>
      </c>
      <c r="D28" s="36" t="s">
        <v>40</v>
      </c>
      <c r="E28" s="37" t="s">
        <v>37</v>
      </c>
      <c r="F28" s="38" t="s">
        <v>31</v>
      </c>
      <c r="G28" s="30">
        <f>J28/1000</f>
        <v>23.3</v>
      </c>
      <c r="H28" s="30">
        <f>K28/1000</f>
        <v>30</v>
      </c>
      <c r="I28" s="30">
        <f>L28/1000</f>
        <v>31.2</v>
      </c>
      <c r="J28" s="39">
        <v>23300</v>
      </c>
      <c r="K28" s="39">
        <v>30000</v>
      </c>
      <c r="L28" s="41">
        <v>31200</v>
      </c>
    </row>
    <row r="29" spans="1:12" s="6" customFormat="1" ht="93.75">
      <c r="A29" s="34" t="s">
        <v>56</v>
      </c>
      <c r="B29" s="35" t="s">
        <v>50</v>
      </c>
      <c r="C29" s="35" t="s">
        <v>57</v>
      </c>
      <c r="D29" s="36" t="s">
        <v>40</v>
      </c>
      <c r="E29" s="37" t="s">
        <v>37</v>
      </c>
      <c r="F29" s="38" t="s">
        <v>31</v>
      </c>
      <c r="G29" s="30">
        <f>J29/1000</f>
        <v>0.5</v>
      </c>
      <c r="H29" s="30">
        <f>K29/1000</f>
        <v>0.6</v>
      </c>
      <c r="I29" s="30">
        <f>L29/1000</f>
        <v>0.6</v>
      </c>
      <c r="J29" s="39">
        <v>500</v>
      </c>
      <c r="K29" s="39">
        <v>600</v>
      </c>
      <c r="L29" s="41">
        <v>600</v>
      </c>
    </row>
    <row r="30" spans="1:12" s="6" customFormat="1" ht="80.25">
      <c r="A30" s="34" t="s">
        <v>58</v>
      </c>
      <c r="B30" s="35" t="s">
        <v>50</v>
      </c>
      <c r="C30" s="35" t="s">
        <v>59</v>
      </c>
      <c r="D30" s="36" t="s">
        <v>40</v>
      </c>
      <c r="E30" s="37" t="s">
        <v>37</v>
      </c>
      <c r="F30" s="38" t="s">
        <v>31</v>
      </c>
      <c r="G30" s="30">
        <f>J30/1000</f>
        <v>37.8</v>
      </c>
      <c r="H30" s="30">
        <f>K30/1000</f>
        <v>44.4</v>
      </c>
      <c r="I30" s="30">
        <f>L30/1000</f>
        <v>42.6</v>
      </c>
      <c r="J30" s="39">
        <v>37800</v>
      </c>
      <c r="K30" s="39">
        <v>44400</v>
      </c>
      <c r="L30" s="39">
        <v>42600</v>
      </c>
    </row>
    <row r="31" spans="1:12" s="6" customFormat="1" ht="80.25">
      <c r="A31" s="34" t="s">
        <v>60</v>
      </c>
      <c r="B31" s="35" t="s">
        <v>50</v>
      </c>
      <c r="C31" s="35" t="s">
        <v>61</v>
      </c>
      <c r="D31" s="36" t="s">
        <v>40</v>
      </c>
      <c r="E31" s="37" t="s">
        <v>37</v>
      </c>
      <c r="F31" s="38" t="s">
        <v>31</v>
      </c>
      <c r="G31" s="30">
        <f>J31/1000</f>
        <v>2.2</v>
      </c>
      <c r="H31" s="30">
        <f>K31/1000</f>
        <v>3</v>
      </c>
      <c r="I31" s="30">
        <f>L31/1000</f>
        <v>2.8</v>
      </c>
      <c r="J31" s="39">
        <v>2200</v>
      </c>
      <c r="K31" s="39">
        <v>3000</v>
      </c>
      <c r="L31" s="39">
        <v>2800</v>
      </c>
    </row>
    <row r="32" spans="1:12" s="6" customFormat="1" ht="12.75" hidden="1">
      <c r="A32" s="34" t="s">
        <v>62</v>
      </c>
      <c r="B32" s="35" t="s">
        <v>22</v>
      </c>
      <c r="C32" s="35" t="s">
        <v>63</v>
      </c>
      <c r="D32" s="36" t="s">
        <v>24</v>
      </c>
      <c r="E32" s="37" t="s">
        <v>25</v>
      </c>
      <c r="F32" s="38" t="s">
        <v>26</v>
      </c>
      <c r="G32" s="30">
        <f>J32/1000</f>
        <v>0</v>
      </c>
      <c r="H32" s="30">
        <f>K32/1000</f>
        <v>0</v>
      </c>
      <c r="I32" s="30">
        <f>L32/1000</f>
        <v>0</v>
      </c>
      <c r="J32" s="39">
        <f>J33+J36+J38</f>
        <v>0</v>
      </c>
      <c r="K32" s="39">
        <f>K33+K36+K38</f>
        <v>0</v>
      </c>
      <c r="L32" s="39">
        <f>L33+L36+L38</f>
        <v>0</v>
      </c>
    </row>
    <row r="33" spans="1:12" s="6" customFormat="1" ht="12.75" hidden="1">
      <c r="A33" s="34" t="s">
        <v>64</v>
      </c>
      <c r="B33" s="35" t="s">
        <v>22</v>
      </c>
      <c r="C33" s="35" t="s">
        <v>65</v>
      </c>
      <c r="D33" s="36" t="s">
        <v>34</v>
      </c>
      <c r="E33" s="37" t="s">
        <v>25</v>
      </c>
      <c r="F33" s="38" t="s">
        <v>31</v>
      </c>
      <c r="G33" s="30">
        <f>J33/1000</f>
        <v>0</v>
      </c>
      <c r="H33" s="30">
        <f>K33/1000</f>
        <v>0</v>
      </c>
      <c r="I33" s="30">
        <f>L33/1000</f>
        <v>0</v>
      </c>
      <c r="J33" s="39">
        <f>J34</f>
        <v>0</v>
      </c>
      <c r="K33" s="39">
        <f>K34</f>
        <v>0</v>
      </c>
      <c r="L33" s="39">
        <f>L34</f>
        <v>0</v>
      </c>
    </row>
    <row r="34" spans="1:12" s="6" customFormat="1" ht="12.75" hidden="1">
      <c r="A34" s="34" t="s">
        <v>64</v>
      </c>
      <c r="B34" s="35" t="s">
        <v>22</v>
      </c>
      <c r="C34" s="35" t="s">
        <v>66</v>
      </c>
      <c r="D34" s="36" t="s">
        <v>34</v>
      </c>
      <c r="E34" s="37" t="s">
        <v>37</v>
      </c>
      <c r="F34" s="38" t="s">
        <v>31</v>
      </c>
      <c r="G34" s="30">
        <f>J34/1000</f>
        <v>0</v>
      </c>
      <c r="H34" s="30">
        <f>K34/1000</f>
        <v>0</v>
      </c>
      <c r="I34" s="30">
        <f>L34/1000</f>
        <v>0</v>
      </c>
      <c r="J34" s="39"/>
      <c r="K34" s="39"/>
      <c r="L34" s="41"/>
    </row>
    <row r="35" spans="1:12" s="6" customFormat="1" ht="12.75" hidden="1">
      <c r="A35" s="34" t="s">
        <v>67</v>
      </c>
      <c r="B35" s="35" t="s">
        <v>22</v>
      </c>
      <c r="C35" s="35" t="s">
        <v>68</v>
      </c>
      <c r="D35" s="36" t="s">
        <v>34</v>
      </c>
      <c r="E35" s="37" t="s">
        <v>37</v>
      </c>
      <c r="F35" s="38" t="s">
        <v>31</v>
      </c>
      <c r="G35" s="30">
        <f>J35/1000</f>
        <v>0</v>
      </c>
      <c r="H35" s="30">
        <f>K35/1000</f>
        <v>0</v>
      </c>
      <c r="I35" s="30">
        <f>L35/1000</f>
        <v>0</v>
      </c>
      <c r="J35" s="39"/>
      <c r="K35" s="39"/>
      <c r="L35" s="41"/>
    </row>
    <row r="36" spans="1:12" s="6" customFormat="1" ht="12.75" hidden="1">
      <c r="A36" s="34" t="s">
        <v>69</v>
      </c>
      <c r="B36" s="35" t="s">
        <v>22</v>
      </c>
      <c r="C36" s="35" t="s">
        <v>70</v>
      </c>
      <c r="D36" s="36" t="s">
        <v>40</v>
      </c>
      <c r="E36" s="37" t="s">
        <v>25</v>
      </c>
      <c r="F36" s="38" t="s">
        <v>31</v>
      </c>
      <c r="G36" s="30">
        <f>J36/1000</f>
        <v>0</v>
      </c>
      <c r="H36" s="30">
        <f>K36/1000</f>
        <v>0</v>
      </c>
      <c r="I36" s="30">
        <f>L36/1000</f>
        <v>0</v>
      </c>
      <c r="J36" s="39"/>
      <c r="K36" s="39"/>
      <c r="L36" s="39"/>
    </row>
    <row r="37" spans="1:12" s="6" customFormat="1" ht="12.75" hidden="1">
      <c r="A37" s="34" t="s">
        <v>69</v>
      </c>
      <c r="B37" s="35" t="s">
        <v>22</v>
      </c>
      <c r="C37" s="35" t="s">
        <v>71</v>
      </c>
      <c r="D37" s="36" t="s">
        <v>40</v>
      </c>
      <c r="E37" s="37" t="s">
        <v>37</v>
      </c>
      <c r="F37" s="38" t="s">
        <v>31</v>
      </c>
      <c r="G37" s="30">
        <f>J37/1000</f>
        <v>0</v>
      </c>
      <c r="H37" s="30">
        <f>K37/1000</f>
        <v>0</v>
      </c>
      <c r="I37" s="30">
        <f>L37/1000</f>
        <v>0</v>
      </c>
      <c r="J37" s="39"/>
      <c r="K37" s="39"/>
      <c r="L37" s="41"/>
    </row>
    <row r="38" spans="1:12" s="6" customFormat="1" ht="12.75" hidden="1">
      <c r="A38" s="34" t="s">
        <v>72</v>
      </c>
      <c r="B38" s="35" t="s">
        <v>22</v>
      </c>
      <c r="C38" s="35" t="s">
        <v>73</v>
      </c>
      <c r="D38" s="36" t="s">
        <v>34</v>
      </c>
      <c r="E38" s="37" t="s">
        <v>25</v>
      </c>
      <c r="F38" s="38" t="s">
        <v>31</v>
      </c>
      <c r="G38" s="30">
        <f>J38/1000</f>
        <v>0</v>
      </c>
      <c r="H38" s="30">
        <f>K38/1000</f>
        <v>0</v>
      </c>
      <c r="I38" s="30">
        <f>L38/1000</f>
        <v>0</v>
      </c>
      <c r="J38" s="39"/>
      <c r="K38" s="39"/>
      <c r="L38" s="39"/>
    </row>
    <row r="39" spans="1:12" s="6" customFormat="1" ht="12.75" hidden="1">
      <c r="A39" s="34" t="s">
        <v>74</v>
      </c>
      <c r="B39" s="35" t="s">
        <v>22</v>
      </c>
      <c r="C39" s="35" t="s">
        <v>75</v>
      </c>
      <c r="D39" s="36" t="s">
        <v>34</v>
      </c>
      <c r="E39" s="37" t="s">
        <v>37</v>
      </c>
      <c r="F39" s="38" t="s">
        <v>31</v>
      </c>
      <c r="G39" s="30">
        <f>J39/1000</f>
        <v>0</v>
      </c>
      <c r="H39" s="30">
        <f>K39/1000</f>
        <v>0</v>
      </c>
      <c r="I39" s="30">
        <f>L39/1000</f>
        <v>0</v>
      </c>
      <c r="J39" s="39"/>
      <c r="K39" s="39"/>
      <c r="L39" s="39"/>
    </row>
    <row r="40" spans="1:12" s="6" customFormat="1" ht="14.25">
      <c r="A40" s="42" t="s">
        <v>76</v>
      </c>
      <c r="B40" s="43" t="s">
        <v>22</v>
      </c>
      <c r="C40" s="43" t="s">
        <v>77</v>
      </c>
      <c r="D40" s="43" t="s">
        <v>24</v>
      </c>
      <c r="E40" s="43" t="s">
        <v>25</v>
      </c>
      <c r="F40" s="43" t="s">
        <v>31</v>
      </c>
      <c r="G40" s="30">
        <f>J40/1000</f>
        <v>59.5</v>
      </c>
      <c r="H40" s="30">
        <f>K40/1000</f>
        <v>76.5</v>
      </c>
      <c r="I40" s="30">
        <f>L40/1000</f>
        <v>76.5</v>
      </c>
      <c r="J40" s="39">
        <f>J42+J45+J47</f>
        <v>59500</v>
      </c>
      <c r="K40" s="39">
        <f>K42+K45+K47</f>
        <v>76500</v>
      </c>
      <c r="L40" s="40">
        <f>L42+L45+L47</f>
        <v>76500</v>
      </c>
    </row>
    <row r="41" spans="1:12" s="6" customFormat="1" ht="14.25">
      <c r="A41" s="44" t="s">
        <v>78</v>
      </c>
      <c r="B41" s="35" t="s">
        <v>22</v>
      </c>
      <c r="C41" s="35" t="s">
        <v>79</v>
      </c>
      <c r="D41" s="36" t="s">
        <v>24</v>
      </c>
      <c r="E41" s="37" t="s">
        <v>25</v>
      </c>
      <c r="F41" s="38" t="s">
        <v>31</v>
      </c>
      <c r="G41" s="30">
        <f>J41/1000</f>
        <v>7</v>
      </c>
      <c r="H41" s="30">
        <f>K41/1000</f>
        <v>9</v>
      </c>
      <c r="I41" s="30">
        <f>L41/1000</f>
        <v>9</v>
      </c>
      <c r="J41" s="39">
        <v>7000</v>
      </c>
      <c r="K41" s="39">
        <v>9000</v>
      </c>
      <c r="L41" s="39">
        <v>9000</v>
      </c>
    </row>
    <row r="42" spans="1:12" s="6" customFormat="1" ht="54">
      <c r="A42" s="44" t="s">
        <v>80</v>
      </c>
      <c r="B42" s="35" t="s">
        <v>22</v>
      </c>
      <c r="C42" s="35" t="s">
        <v>81</v>
      </c>
      <c r="D42" s="36" t="s">
        <v>82</v>
      </c>
      <c r="E42" s="37" t="s">
        <v>37</v>
      </c>
      <c r="F42" s="38" t="s">
        <v>31</v>
      </c>
      <c r="G42" s="30">
        <f>J42/1000</f>
        <v>7</v>
      </c>
      <c r="H42" s="30">
        <f>K42/1000</f>
        <v>9</v>
      </c>
      <c r="I42" s="30">
        <f>L42/1000</f>
        <v>9</v>
      </c>
      <c r="J42" s="39">
        <f>J41</f>
        <v>7000</v>
      </c>
      <c r="K42" s="39">
        <f>K41</f>
        <v>9000</v>
      </c>
      <c r="L42" s="39">
        <f>L41</f>
        <v>9000</v>
      </c>
    </row>
    <row r="43" spans="1:12" s="6" customFormat="1" ht="14.25">
      <c r="A43" s="42" t="s">
        <v>83</v>
      </c>
      <c r="B43" s="35" t="s">
        <v>22</v>
      </c>
      <c r="C43" s="35" t="s">
        <v>84</v>
      </c>
      <c r="D43" s="36" t="s">
        <v>24</v>
      </c>
      <c r="E43" s="37" t="s">
        <v>25</v>
      </c>
      <c r="F43" s="38" t="s">
        <v>31</v>
      </c>
      <c r="G43" s="30">
        <f>J43/1000</f>
        <v>50</v>
      </c>
      <c r="H43" s="30">
        <f>K43/1000</f>
        <v>65</v>
      </c>
      <c r="I43" s="30">
        <f>L43/1000</f>
        <v>65</v>
      </c>
      <c r="J43" s="39">
        <v>50000</v>
      </c>
      <c r="K43" s="39">
        <v>65000</v>
      </c>
      <c r="L43" s="39">
        <v>65000</v>
      </c>
    </row>
    <row r="44" spans="1:12" s="6" customFormat="1" ht="54">
      <c r="A44" s="44" t="s">
        <v>85</v>
      </c>
      <c r="B44" s="35" t="s">
        <v>22</v>
      </c>
      <c r="C44" s="35" t="s">
        <v>86</v>
      </c>
      <c r="D44" s="36" t="s">
        <v>24</v>
      </c>
      <c r="E44" s="37" t="s">
        <v>25</v>
      </c>
      <c r="F44" s="38" t="s">
        <v>31</v>
      </c>
      <c r="G44" s="30">
        <f>J44/1000</f>
        <v>50</v>
      </c>
      <c r="H44" s="30">
        <f>K44/1000</f>
        <v>65</v>
      </c>
      <c r="I44" s="30">
        <f>L44/1000</f>
        <v>65</v>
      </c>
      <c r="J44" s="39">
        <f>J43</f>
        <v>50000</v>
      </c>
      <c r="K44" s="39">
        <f>K43</f>
        <v>65000</v>
      </c>
      <c r="L44" s="39">
        <f>L43</f>
        <v>65000</v>
      </c>
    </row>
    <row r="45" spans="1:12" s="6" customFormat="1" ht="80.25">
      <c r="A45" s="44" t="s">
        <v>87</v>
      </c>
      <c r="B45" s="35" t="s">
        <v>22</v>
      </c>
      <c r="C45" s="35" t="s">
        <v>88</v>
      </c>
      <c r="D45" s="36" t="s">
        <v>82</v>
      </c>
      <c r="E45" s="37" t="s">
        <v>37</v>
      </c>
      <c r="F45" s="38" t="s">
        <v>31</v>
      </c>
      <c r="G45" s="30">
        <f>J45/1000</f>
        <v>50</v>
      </c>
      <c r="H45" s="30">
        <f>K45/1000</f>
        <v>65</v>
      </c>
      <c r="I45" s="30">
        <f>L45/1000</f>
        <v>65</v>
      </c>
      <c r="J45" s="39">
        <f>J43</f>
        <v>50000</v>
      </c>
      <c r="K45" s="39">
        <f>K43</f>
        <v>65000</v>
      </c>
      <c r="L45" s="39">
        <f>L43</f>
        <v>65000</v>
      </c>
    </row>
    <row r="46" spans="1:12" s="6" customFormat="1" ht="54">
      <c r="A46" s="45" t="s">
        <v>89</v>
      </c>
      <c r="B46" s="35" t="s">
        <v>22</v>
      </c>
      <c r="C46" s="35" t="s">
        <v>90</v>
      </c>
      <c r="D46" s="36" t="s">
        <v>24</v>
      </c>
      <c r="E46" s="37" t="s">
        <v>25</v>
      </c>
      <c r="F46" s="38" t="s">
        <v>31</v>
      </c>
      <c r="G46" s="30">
        <f>J46/1000</f>
        <v>2.5</v>
      </c>
      <c r="H46" s="30">
        <f>K46/1000</f>
        <v>2.5</v>
      </c>
      <c r="I46" s="30">
        <f>L46/1000</f>
        <v>2.5</v>
      </c>
      <c r="J46" s="39">
        <v>2500</v>
      </c>
      <c r="K46" s="39">
        <v>2500</v>
      </c>
      <c r="L46" s="39">
        <v>2500</v>
      </c>
    </row>
    <row r="47" spans="1:12" s="6" customFormat="1" ht="80.25">
      <c r="A47" s="44" t="s">
        <v>91</v>
      </c>
      <c r="B47" s="35" t="s">
        <v>22</v>
      </c>
      <c r="C47" s="35" t="s">
        <v>92</v>
      </c>
      <c r="D47" s="36" t="s">
        <v>82</v>
      </c>
      <c r="E47" s="37" t="s">
        <v>37</v>
      </c>
      <c r="F47" s="38" t="s">
        <v>31</v>
      </c>
      <c r="G47" s="30">
        <f>J47/1000</f>
        <v>2.5</v>
      </c>
      <c r="H47" s="30">
        <f>K47/1000</f>
        <v>2.5</v>
      </c>
      <c r="I47" s="30">
        <f>L47/1000</f>
        <v>2.5</v>
      </c>
      <c r="J47" s="39">
        <f>J46</f>
        <v>2500</v>
      </c>
      <c r="K47" s="39">
        <f>K46</f>
        <v>2500</v>
      </c>
      <c r="L47" s="39">
        <f>L46</f>
        <v>2500</v>
      </c>
    </row>
    <row r="48" spans="1:12" s="6" customFormat="1" ht="14.25">
      <c r="A48" s="34" t="s">
        <v>93</v>
      </c>
      <c r="B48" s="35" t="s">
        <v>94</v>
      </c>
      <c r="C48" s="35" t="s">
        <v>95</v>
      </c>
      <c r="D48" s="36" t="s">
        <v>24</v>
      </c>
      <c r="E48" s="37" t="s">
        <v>25</v>
      </c>
      <c r="F48" s="38" t="s">
        <v>26</v>
      </c>
      <c r="G48" s="30">
        <f>J48/1000</f>
        <v>10</v>
      </c>
      <c r="H48" s="30">
        <f>K48/1000</f>
        <v>12</v>
      </c>
      <c r="I48" s="30">
        <f>L48/1000</f>
        <v>12</v>
      </c>
      <c r="J48" s="39">
        <f>J49</f>
        <v>10000</v>
      </c>
      <c r="K48" s="39">
        <f>K49</f>
        <v>12000</v>
      </c>
      <c r="L48" s="39">
        <f>L49</f>
        <v>12000</v>
      </c>
    </row>
    <row r="49" spans="1:12" s="6" customFormat="1" ht="40.5">
      <c r="A49" s="34" t="s">
        <v>96</v>
      </c>
      <c r="B49" s="35" t="s">
        <v>94</v>
      </c>
      <c r="C49" s="35" t="s">
        <v>97</v>
      </c>
      <c r="D49" s="36" t="s">
        <v>40</v>
      </c>
      <c r="E49" s="37" t="s">
        <v>25</v>
      </c>
      <c r="F49" s="38" t="s">
        <v>31</v>
      </c>
      <c r="G49" s="30">
        <f>J49/1000</f>
        <v>10</v>
      </c>
      <c r="H49" s="30">
        <f>K49/1000</f>
        <v>12</v>
      </c>
      <c r="I49" s="30">
        <f>L49/1000</f>
        <v>12</v>
      </c>
      <c r="J49" s="39">
        <f>J50</f>
        <v>10000</v>
      </c>
      <c r="K49" s="39">
        <f>K50</f>
        <v>12000</v>
      </c>
      <c r="L49" s="39">
        <f>L50</f>
        <v>12000</v>
      </c>
    </row>
    <row r="50" spans="1:12" s="6" customFormat="1" ht="80.25">
      <c r="A50" s="34" t="s">
        <v>98</v>
      </c>
      <c r="B50" s="35" t="s">
        <v>94</v>
      </c>
      <c r="C50" s="35" t="s">
        <v>99</v>
      </c>
      <c r="D50" s="36" t="s">
        <v>40</v>
      </c>
      <c r="E50" s="37" t="s">
        <v>37</v>
      </c>
      <c r="F50" s="38" t="s">
        <v>31</v>
      </c>
      <c r="G50" s="30">
        <f>J50/1000</f>
        <v>10</v>
      </c>
      <c r="H50" s="30">
        <f>K50/1000</f>
        <v>12</v>
      </c>
      <c r="I50" s="30">
        <f>L50/1000</f>
        <v>12</v>
      </c>
      <c r="J50" s="39">
        <v>10000</v>
      </c>
      <c r="K50" s="39">
        <v>12000</v>
      </c>
      <c r="L50" s="39">
        <v>12000</v>
      </c>
    </row>
    <row r="51" spans="1:12" s="6" customFormat="1" ht="12.75" hidden="1">
      <c r="A51" s="34" t="s">
        <v>100</v>
      </c>
      <c r="B51" s="35" t="s">
        <v>26</v>
      </c>
      <c r="C51" s="35" t="s">
        <v>101</v>
      </c>
      <c r="D51" s="36" t="s">
        <v>40</v>
      </c>
      <c r="E51" s="37" t="s">
        <v>25</v>
      </c>
      <c r="F51" s="38" t="s">
        <v>31</v>
      </c>
      <c r="G51" s="30">
        <f>J51/1000</f>
        <v>0</v>
      </c>
      <c r="H51" s="30">
        <f>K51/1000</f>
        <v>0</v>
      </c>
      <c r="I51" s="30">
        <f>L51/1000</f>
        <v>0</v>
      </c>
      <c r="J51" s="39">
        <v>0</v>
      </c>
      <c r="K51" s="39">
        <v>0</v>
      </c>
      <c r="L51" s="39">
        <v>0</v>
      </c>
    </row>
    <row r="52" spans="1:12" s="6" customFormat="1" ht="12.75" hidden="1">
      <c r="A52" s="34" t="s">
        <v>102</v>
      </c>
      <c r="B52" s="35" t="s">
        <v>103</v>
      </c>
      <c r="C52" s="35" t="s">
        <v>104</v>
      </c>
      <c r="D52" s="36" t="s">
        <v>40</v>
      </c>
      <c r="E52" s="37" t="s">
        <v>37</v>
      </c>
      <c r="F52" s="38" t="s">
        <v>31</v>
      </c>
      <c r="G52" s="30">
        <f>J52/1000</f>
        <v>0</v>
      </c>
      <c r="H52" s="30">
        <f>K52/1000</f>
        <v>0</v>
      </c>
      <c r="I52" s="30">
        <f>L52/1000</f>
        <v>0</v>
      </c>
      <c r="J52" s="39"/>
      <c r="K52" s="39"/>
      <c r="L52" s="41"/>
    </row>
    <row r="53" spans="1:12" s="6" customFormat="1" ht="48">
      <c r="A53" s="46" t="s">
        <v>105</v>
      </c>
      <c r="B53" s="35" t="s">
        <v>94</v>
      </c>
      <c r="C53" s="35" t="s">
        <v>106</v>
      </c>
      <c r="D53" s="36" t="s">
        <v>24</v>
      </c>
      <c r="E53" s="37" t="s">
        <v>25</v>
      </c>
      <c r="F53" s="38" t="s">
        <v>107</v>
      </c>
      <c r="G53" s="30">
        <f>J53/1000</f>
        <v>10</v>
      </c>
      <c r="H53" s="30">
        <f>K53/1000</f>
        <v>10</v>
      </c>
      <c r="I53" s="30">
        <f>L53/1000</f>
        <v>10</v>
      </c>
      <c r="J53" s="39">
        <f>J55</f>
        <v>10000</v>
      </c>
      <c r="K53" s="39">
        <f>K55</f>
        <v>10000</v>
      </c>
      <c r="L53" s="41">
        <f>L55</f>
        <v>10000</v>
      </c>
    </row>
    <row r="54" spans="1:12" s="6" customFormat="1" ht="32.25">
      <c r="A54" s="46" t="s">
        <v>108</v>
      </c>
      <c r="B54" s="35" t="s">
        <v>94</v>
      </c>
      <c r="C54" s="35" t="s">
        <v>109</v>
      </c>
      <c r="D54" s="36" t="s">
        <v>24</v>
      </c>
      <c r="E54" s="37" t="s">
        <v>25</v>
      </c>
      <c r="F54" s="38" t="s">
        <v>107</v>
      </c>
      <c r="G54" s="30">
        <f>J54/1000</f>
        <v>10</v>
      </c>
      <c r="H54" s="30">
        <f>K54/1000</f>
        <v>10</v>
      </c>
      <c r="I54" s="30">
        <f>L54/1000</f>
        <v>10</v>
      </c>
      <c r="J54" s="39">
        <f>J55</f>
        <v>10000</v>
      </c>
      <c r="K54" s="39">
        <f>K55</f>
        <v>10000</v>
      </c>
      <c r="L54" s="41">
        <f>L55</f>
        <v>10000</v>
      </c>
    </row>
    <row r="55" spans="1:12" s="6" customFormat="1" ht="63.75">
      <c r="A55" s="47" t="s">
        <v>110</v>
      </c>
      <c r="B55" s="35" t="s">
        <v>94</v>
      </c>
      <c r="C55" s="35" t="s">
        <v>111</v>
      </c>
      <c r="D55" s="36" t="s">
        <v>82</v>
      </c>
      <c r="E55" s="37" t="s">
        <v>25</v>
      </c>
      <c r="F55" s="38" t="s">
        <v>107</v>
      </c>
      <c r="G55" s="30">
        <f>J55/1000</f>
        <v>10</v>
      </c>
      <c r="H55" s="30">
        <f>K55/1000</f>
        <v>10</v>
      </c>
      <c r="I55" s="30">
        <f>L55/1000</f>
        <v>10</v>
      </c>
      <c r="J55" s="39">
        <v>10000</v>
      </c>
      <c r="K55" s="39">
        <v>10000</v>
      </c>
      <c r="L55" s="41">
        <v>10000</v>
      </c>
    </row>
    <row r="56" spans="1:12" s="6" customFormat="1" ht="40.5">
      <c r="A56" s="34" t="s">
        <v>112</v>
      </c>
      <c r="B56" s="35" t="s">
        <v>26</v>
      </c>
      <c r="C56" s="35" t="s">
        <v>113</v>
      </c>
      <c r="D56" s="36" t="s">
        <v>24</v>
      </c>
      <c r="E56" s="37" t="s">
        <v>25</v>
      </c>
      <c r="F56" s="38" t="s">
        <v>26</v>
      </c>
      <c r="G56" s="30">
        <f>J56/1000</f>
        <v>5</v>
      </c>
      <c r="H56" s="30">
        <f>K56/1000</f>
        <v>10</v>
      </c>
      <c r="I56" s="30">
        <f>L56/1000</f>
        <v>10</v>
      </c>
      <c r="J56" s="39">
        <f>J57</f>
        <v>5000</v>
      </c>
      <c r="K56" s="39">
        <f>K57</f>
        <v>10000</v>
      </c>
      <c r="L56" s="40">
        <f>L57</f>
        <v>10000</v>
      </c>
    </row>
    <row r="57" spans="1:12" s="6" customFormat="1" ht="93.75">
      <c r="A57" s="34" t="s">
        <v>114</v>
      </c>
      <c r="B57" s="35" t="s">
        <v>26</v>
      </c>
      <c r="C57" s="35" t="s">
        <v>115</v>
      </c>
      <c r="D57" s="36" t="s">
        <v>24</v>
      </c>
      <c r="E57" s="37" t="s">
        <v>25</v>
      </c>
      <c r="F57" s="38" t="s">
        <v>116</v>
      </c>
      <c r="G57" s="30">
        <f>J57/1000</f>
        <v>5</v>
      </c>
      <c r="H57" s="30">
        <f>K57/1000</f>
        <v>10</v>
      </c>
      <c r="I57" s="30">
        <f>L57/1000</f>
        <v>10</v>
      </c>
      <c r="J57" s="39">
        <f>J58+J60+J62</f>
        <v>5000</v>
      </c>
      <c r="K57" s="39">
        <f>K58+K60+K62</f>
        <v>10000</v>
      </c>
      <c r="L57" s="39">
        <f>L58+L60+L62</f>
        <v>10000</v>
      </c>
    </row>
    <row r="58" spans="1:12" s="6" customFormat="1" ht="67.5">
      <c r="A58" s="34" t="s">
        <v>117</v>
      </c>
      <c r="B58" s="35" t="s">
        <v>26</v>
      </c>
      <c r="C58" s="35" t="s">
        <v>118</v>
      </c>
      <c r="D58" s="36" t="s">
        <v>24</v>
      </c>
      <c r="E58" s="37" t="s">
        <v>25</v>
      </c>
      <c r="F58" s="38" t="s">
        <v>116</v>
      </c>
      <c r="G58" s="30">
        <f>J58/1000</f>
        <v>5</v>
      </c>
      <c r="H58" s="30">
        <f>K58/1000</f>
        <v>10</v>
      </c>
      <c r="I58" s="30">
        <f>L58/1000</f>
        <v>10</v>
      </c>
      <c r="J58" s="39">
        <f>J59</f>
        <v>5000</v>
      </c>
      <c r="K58" s="39">
        <f>K59</f>
        <v>10000</v>
      </c>
      <c r="L58" s="39">
        <f>L59</f>
        <v>10000</v>
      </c>
    </row>
    <row r="59" spans="1:12" s="6" customFormat="1" ht="80.25">
      <c r="A59" s="34" t="s">
        <v>119</v>
      </c>
      <c r="B59" s="35" t="s">
        <v>120</v>
      </c>
      <c r="C59" s="35" t="s">
        <v>121</v>
      </c>
      <c r="D59" s="36" t="s">
        <v>82</v>
      </c>
      <c r="E59" s="37" t="s">
        <v>25</v>
      </c>
      <c r="F59" s="38" t="s">
        <v>116</v>
      </c>
      <c r="G59" s="30">
        <f>J59/1000</f>
        <v>5</v>
      </c>
      <c r="H59" s="30">
        <f>K59/1000</f>
        <v>10</v>
      </c>
      <c r="I59" s="30">
        <f>L59/1000</f>
        <v>10</v>
      </c>
      <c r="J59" s="39">
        <v>5000</v>
      </c>
      <c r="K59" s="39">
        <v>10000</v>
      </c>
      <c r="L59" s="39">
        <v>10000</v>
      </c>
    </row>
    <row r="60" spans="1:12" s="6" customFormat="1" ht="12.75" hidden="1">
      <c r="A60" s="34" t="s">
        <v>122</v>
      </c>
      <c r="B60" s="35" t="s">
        <v>26</v>
      </c>
      <c r="C60" s="35" t="s">
        <v>123</v>
      </c>
      <c r="D60" s="36" t="s">
        <v>24</v>
      </c>
      <c r="E60" s="37" t="s">
        <v>25</v>
      </c>
      <c r="F60" s="38" t="s">
        <v>116</v>
      </c>
      <c r="G60" s="30">
        <f>J60/1000</f>
        <v>0</v>
      </c>
      <c r="H60" s="30">
        <f>K60/1000</f>
        <v>0</v>
      </c>
      <c r="I60" s="30">
        <f>L60/1000</f>
        <v>0</v>
      </c>
      <c r="J60" s="39"/>
      <c r="K60" s="39"/>
      <c r="L60" s="39"/>
    </row>
    <row r="61" spans="1:12" s="6" customFormat="1" ht="12.75" hidden="1">
      <c r="A61" s="34" t="s">
        <v>124</v>
      </c>
      <c r="B61" s="35" t="s">
        <v>120</v>
      </c>
      <c r="C61" s="35" t="s">
        <v>125</v>
      </c>
      <c r="D61" s="36" t="s">
        <v>126</v>
      </c>
      <c r="E61" s="37" t="s">
        <v>25</v>
      </c>
      <c r="F61" s="38" t="s">
        <v>116</v>
      </c>
      <c r="G61" s="30">
        <f>J61/1000</f>
        <v>0</v>
      </c>
      <c r="H61" s="30">
        <f>K61/1000</f>
        <v>0</v>
      </c>
      <c r="I61" s="30">
        <f>L61/1000</f>
        <v>0</v>
      </c>
      <c r="J61" s="39"/>
      <c r="K61" s="39"/>
      <c r="L61" s="39"/>
    </row>
    <row r="62" spans="1:12" s="6" customFormat="1" ht="12.75" hidden="1">
      <c r="A62" s="34" t="s">
        <v>127</v>
      </c>
      <c r="B62" s="35" t="s">
        <v>26</v>
      </c>
      <c r="C62" s="35" t="s">
        <v>128</v>
      </c>
      <c r="D62" s="36" t="s">
        <v>24</v>
      </c>
      <c r="E62" s="37" t="s">
        <v>25</v>
      </c>
      <c r="F62" s="38" t="s">
        <v>116</v>
      </c>
      <c r="G62" s="30">
        <f>J62/1000</f>
        <v>0</v>
      </c>
      <c r="H62" s="30">
        <f>K62/1000</f>
        <v>0</v>
      </c>
      <c r="I62" s="30">
        <f>L62/1000</f>
        <v>0</v>
      </c>
      <c r="J62" s="39"/>
      <c r="K62" s="39"/>
      <c r="L62" s="39"/>
    </row>
    <row r="63" spans="1:12" s="6" customFormat="1" ht="12.75" hidden="1">
      <c r="A63" s="34" t="s">
        <v>129</v>
      </c>
      <c r="B63" s="35" t="s">
        <v>120</v>
      </c>
      <c r="C63" s="35" t="s">
        <v>130</v>
      </c>
      <c r="D63" s="36" t="s">
        <v>126</v>
      </c>
      <c r="E63" s="37" t="s">
        <v>25</v>
      </c>
      <c r="F63" s="38" t="s">
        <v>116</v>
      </c>
      <c r="G63" s="30">
        <f>J63/1000</f>
        <v>0</v>
      </c>
      <c r="H63" s="30">
        <f>K63/1000</f>
        <v>0</v>
      </c>
      <c r="I63" s="30">
        <f>L63/1000</f>
        <v>0</v>
      </c>
      <c r="J63" s="39"/>
      <c r="K63" s="39"/>
      <c r="L63" s="41"/>
    </row>
    <row r="64" spans="1:12" s="6" customFormat="1" ht="12.75" hidden="1">
      <c r="A64" s="34" t="s">
        <v>131</v>
      </c>
      <c r="B64" s="35" t="s">
        <v>26</v>
      </c>
      <c r="C64" s="35" t="s">
        <v>132</v>
      </c>
      <c r="D64" s="36" t="s">
        <v>24</v>
      </c>
      <c r="E64" s="37" t="s">
        <v>25</v>
      </c>
      <c r="F64" s="38" t="s">
        <v>26</v>
      </c>
      <c r="G64" s="30">
        <f>J64/1000</f>
        <v>0</v>
      </c>
      <c r="H64" s="30">
        <f>K64/1000</f>
        <v>0</v>
      </c>
      <c r="I64" s="30">
        <f>L64/1000</f>
        <v>0</v>
      </c>
      <c r="J64" s="39"/>
      <c r="K64" s="39"/>
      <c r="L64" s="39"/>
    </row>
    <row r="65" spans="1:12" s="6" customFormat="1" ht="12.75" hidden="1">
      <c r="A65" s="34" t="s">
        <v>133</v>
      </c>
      <c r="B65" s="35" t="s">
        <v>134</v>
      </c>
      <c r="C65" s="35" t="s">
        <v>135</v>
      </c>
      <c r="D65" s="36" t="s">
        <v>40</v>
      </c>
      <c r="E65" s="37" t="s">
        <v>25</v>
      </c>
      <c r="F65" s="38" t="s">
        <v>116</v>
      </c>
      <c r="G65" s="30">
        <f>J65/1000</f>
        <v>0</v>
      </c>
      <c r="H65" s="30">
        <f>K65/1000</f>
        <v>0</v>
      </c>
      <c r="I65" s="30">
        <f>L65/1000</f>
        <v>0</v>
      </c>
      <c r="J65" s="39"/>
      <c r="K65" s="39"/>
      <c r="L65" s="39"/>
    </row>
    <row r="66" spans="1:12" s="6" customFormat="1" ht="12.75" hidden="1">
      <c r="A66" s="34" t="s">
        <v>136</v>
      </c>
      <c r="B66" s="35" t="s">
        <v>134</v>
      </c>
      <c r="C66" s="35" t="s">
        <v>137</v>
      </c>
      <c r="D66" s="36" t="s">
        <v>40</v>
      </c>
      <c r="E66" s="37" t="s">
        <v>138</v>
      </c>
      <c r="F66" s="38" t="s">
        <v>116</v>
      </c>
      <c r="G66" s="30">
        <f>J66/1000</f>
        <v>0</v>
      </c>
      <c r="H66" s="30">
        <f>K66/1000</f>
        <v>0</v>
      </c>
      <c r="I66" s="30">
        <f>L66/1000</f>
        <v>0</v>
      </c>
      <c r="J66" s="39"/>
      <c r="K66" s="39"/>
      <c r="L66" s="39"/>
    </row>
    <row r="67" spans="1:12" s="6" customFormat="1" ht="12.75" hidden="1">
      <c r="A67" s="34" t="s">
        <v>139</v>
      </c>
      <c r="B67" s="35" t="s">
        <v>134</v>
      </c>
      <c r="C67" s="35" t="s">
        <v>140</v>
      </c>
      <c r="D67" s="36" t="s">
        <v>40</v>
      </c>
      <c r="E67" s="37" t="s">
        <v>138</v>
      </c>
      <c r="F67" s="38" t="s">
        <v>116</v>
      </c>
      <c r="G67" s="30">
        <f>J67/1000</f>
        <v>0</v>
      </c>
      <c r="H67" s="30">
        <f>K67/1000</f>
        <v>0</v>
      </c>
      <c r="I67" s="30">
        <f>L67/1000</f>
        <v>0</v>
      </c>
      <c r="J67" s="39"/>
      <c r="K67" s="39"/>
      <c r="L67" s="39"/>
    </row>
    <row r="68" spans="1:12" s="6" customFormat="1" ht="12.75" hidden="1">
      <c r="A68" s="34" t="s">
        <v>141</v>
      </c>
      <c r="B68" s="35" t="s">
        <v>134</v>
      </c>
      <c r="C68" s="35" t="s">
        <v>142</v>
      </c>
      <c r="D68" s="36" t="s">
        <v>40</v>
      </c>
      <c r="E68" s="37" t="s">
        <v>138</v>
      </c>
      <c r="F68" s="38" t="s">
        <v>116</v>
      </c>
      <c r="G68" s="30">
        <f>J68/1000</f>
        <v>0</v>
      </c>
      <c r="H68" s="30">
        <f>K68/1000</f>
        <v>0</v>
      </c>
      <c r="I68" s="30">
        <f>L68/1000</f>
        <v>0</v>
      </c>
      <c r="J68" s="39"/>
      <c r="K68" s="39"/>
      <c r="L68" s="39"/>
    </row>
    <row r="69" spans="1:12" s="6" customFormat="1" ht="12.75" hidden="1">
      <c r="A69" s="34" t="s">
        <v>143</v>
      </c>
      <c r="B69" s="35" t="s">
        <v>134</v>
      </c>
      <c r="C69" s="35" t="s">
        <v>144</v>
      </c>
      <c r="D69" s="36" t="s">
        <v>40</v>
      </c>
      <c r="E69" s="37" t="s">
        <v>138</v>
      </c>
      <c r="F69" s="38" t="s">
        <v>116</v>
      </c>
      <c r="G69" s="30">
        <f>J69/1000</f>
        <v>0</v>
      </c>
      <c r="H69" s="30">
        <f>K69/1000</f>
        <v>0</v>
      </c>
      <c r="I69" s="30">
        <f>L69/1000</f>
        <v>0</v>
      </c>
      <c r="J69" s="39"/>
      <c r="K69" s="39"/>
      <c r="L69" s="39"/>
    </row>
    <row r="70" spans="1:12" s="6" customFormat="1" ht="12.75" hidden="1">
      <c r="A70" s="34" t="s">
        <v>145</v>
      </c>
      <c r="B70" s="35" t="s">
        <v>26</v>
      </c>
      <c r="C70" s="35" t="s">
        <v>106</v>
      </c>
      <c r="D70" s="36" t="s">
        <v>24</v>
      </c>
      <c r="E70" s="37" t="s">
        <v>25</v>
      </c>
      <c r="F70" s="38" t="s">
        <v>26</v>
      </c>
      <c r="G70" s="30">
        <f>J70/1000</f>
        <v>0</v>
      </c>
      <c r="H70" s="30">
        <f>K70/1000</f>
        <v>0</v>
      </c>
      <c r="I70" s="30">
        <f>L70/1000</f>
        <v>0</v>
      </c>
      <c r="J70" s="39"/>
      <c r="K70" s="39"/>
      <c r="L70" s="39"/>
    </row>
    <row r="71" spans="1:12" s="6" customFormat="1" ht="12.75" hidden="1">
      <c r="A71" s="34" t="s">
        <v>146</v>
      </c>
      <c r="B71" s="35" t="s">
        <v>26</v>
      </c>
      <c r="C71" s="35" t="s">
        <v>109</v>
      </c>
      <c r="D71" s="36" t="s">
        <v>24</v>
      </c>
      <c r="E71" s="37" t="s">
        <v>25</v>
      </c>
      <c r="F71" s="38" t="s">
        <v>107</v>
      </c>
      <c r="G71" s="30">
        <f>J71/1000</f>
        <v>0</v>
      </c>
      <c r="H71" s="30">
        <f>K71/1000</f>
        <v>0</v>
      </c>
      <c r="I71" s="30">
        <f>L71/1000</f>
        <v>0</v>
      </c>
      <c r="J71" s="39"/>
      <c r="K71" s="39"/>
      <c r="L71" s="39"/>
    </row>
    <row r="72" spans="1:12" s="6" customFormat="1" ht="12.75" hidden="1">
      <c r="A72" s="34" t="s">
        <v>147</v>
      </c>
      <c r="B72" s="35" t="s">
        <v>26</v>
      </c>
      <c r="C72" s="35" t="s">
        <v>148</v>
      </c>
      <c r="D72" s="36" t="s">
        <v>24</v>
      </c>
      <c r="E72" s="37" t="s">
        <v>25</v>
      </c>
      <c r="F72" s="38" t="s">
        <v>107</v>
      </c>
      <c r="G72" s="30">
        <f>J72/1000</f>
        <v>0</v>
      </c>
      <c r="H72" s="30">
        <f>K72/1000</f>
        <v>0</v>
      </c>
      <c r="I72" s="30">
        <f>L72/1000</f>
        <v>0</v>
      </c>
      <c r="J72" s="39"/>
      <c r="K72" s="39"/>
      <c r="L72" s="39"/>
    </row>
    <row r="73" spans="1:12" s="6" customFormat="1" ht="12.75" hidden="1">
      <c r="A73" s="34" t="s">
        <v>149</v>
      </c>
      <c r="B73" s="35" t="s">
        <v>26</v>
      </c>
      <c r="C73" s="35" t="s">
        <v>111</v>
      </c>
      <c r="D73" s="36" t="s">
        <v>126</v>
      </c>
      <c r="E73" s="37" t="s">
        <v>25</v>
      </c>
      <c r="F73" s="38" t="s">
        <v>107</v>
      </c>
      <c r="G73" s="30">
        <f>J73/1000</f>
        <v>0</v>
      </c>
      <c r="H73" s="30">
        <f>K73/1000</f>
        <v>0</v>
      </c>
      <c r="I73" s="30">
        <f>L73/1000</f>
        <v>0</v>
      </c>
      <c r="J73" s="39"/>
      <c r="K73" s="39"/>
      <c r="L73" s="39"/>
    </row>
    <row r="74" spans="1:12" s="6" customFormat="1" ht="12.75" hidden="1">
      <c r="A74" s="34" t="s">
        <v>149</v>
      </c>
      <c r="B74" s="35" t="s">
        <v>150</v>
      </c>
      <c r="C74" s="35" t="s">
        <v>111</v>
      </c>
      <c r="D74" s="36" t="s">
        <v>126</v>
      </c>
      <c r="E74" s="37" t="s">
        <v>25</v>
      </c>
      <c r="F74" s="38" t="s">
        <v>107</v>
      </c>
      <c r="G74" s="30">
        <f>J74/1000</f>
        <v>0</v>
      </c>
      <c r="H74" s="30">
        <f>K74/1000</f>
        <v>0</v>
      </c>
      <c r="I74" s="30">
        <f>L74/1000</f>
        <v>0</v>
      </c>
      <c r="J74" s="39"/>
      <c r="K74" s="39"/>
      <c r="L74" s="39"/>
    </row>
    <row r="75" spans="1:12" s="6" customFormat="1" ht="12.75" hidden="1">
      <c r="A75" s="34" t="s">
        <v>151</v>
      </c>
      <c r="B75" s="35" t="s">
        <v>26</v>
      </c>
      <c r="C75" s="35" t="s">
        <v>152</v>
      </c>
      <c r="D75" s="36" t="s">
        <v>24</v>
      </c>
      <c r="E75" s="37" t="s">
        <v>25</v>
      </c>
      <c r="F75" s="38" t="s">
        <v>26</v>
      </c>
      <c r="G75" s="30">
        <f>J75/1000</f>
        <v>0</v>
      </c>
      <c r="H75" s="30">
        <f>K75/1000</f>
        <v>0</v>
      </c>
      <c r="I75" s="30">
        <f>L75/1000</f>
        <v>0</v>
      </c>
      <c r="J75" s="39"/>
      <c r="K75" s="39"/>
      <c r="L75" s="39"/>
    </row>
    <row r="76" spans="1:12" s="6" customFormat="1" ht="12.75" hidden="1">
      <c r="A76" s="34" t="s">
        <v>153</v>
      </c>
      <c r="B76" s="35" t="s">
        <v>26</v>
      </c>
      <c r="C76" s="35" t="s">
        <v>154</v>
      </c>
      <c r="D76" s="36" t="s">
        <v>24</v>
      </c>
      <c r="E76" s="37" t="s">
        <v>25</v>
      </c>
      <c r="F76" s="38" t="s">
        <v>26</v>
      </c>
      <c r="G76" s="30">
        <f>J76/1000</f>
        <v>0</v>
      </c>
      <c r="H76" s="30">
        <f>K76/1000</f>
        <v>0</v>
      </c>
      <c r="I76" s="30">
        <f>L76/1000</f>
        <v>0</v>
      </c>
      <c r="J76" s="39"/>
      <c r="K76" s="39"/>
      <c r="L76" s="39"/>
    </row>
    <row r="77" spans="1:12" s="6" customFormat="1" ht="12.75" hidden="1">
      <c r="A77" s="34" t="s">
        <v>155</v>
      </c>
      <c r="B77" s="35" t="s">
        <v>120</v>
      </c>
      <c r="C77" s="35" t="s">
        <v>156</v>
      </c>
      <c r="D77" s="36" t="s">
        <v>126</v>
      </c>
      <c r="E77" s="37" t="s">
        <v>25</v>
      </c>
      <c r="F77" s="38" t="s">
        <v>157</v>
      </c>
      <c r="G77" s="30">
        <f>J77/1000</f>
        <v>0</v>
      </c>
      <c r="H77" s="30">
        <f>K77/1000</f>
        <v>0</v>
      </c>
      <c r="I77" s="30">
        <f>L77/1000</f>
        <v>0</v>
      </c>
      <c r="J77" s="39"/>
      <c r="K77" s="39"/>
      <c r="L77" s="39"/>
    </row>
    <row r="78" spans="1:12" s="6" customFormat="1" ht="12.75" hidden="1">
      <c r="A78" s="34" t="s">
        <v>158</v>
      </c>
      <c r="B78" s="35" t="s">
        <v>120</v>
      </c>
      <c r="C78" s="35" t="s">
        <v>159</v>
      </c>
      <c r="D78" s="36" t="s">
        <v>126</v>
      </c>
      <c r="E78" s="37" t="s">
        <v>25</v>
      </c>
      <c r="F78" s="38" t="s">
        <v>157</v>
      </c>
      <c r="G78" s="30">
        <f>J78/1000</f>
        <v>0</v>
      </c>
      <c r="H78" s="30">
        <f>K78/1000</f>
        <v>0</v>
      </c>
      <c r="I78" s="30">
        <f>L78/1000</f>
        <v>0</v>
      </c>
      <c r="J78" s="39"/>
      <c r="K78" s="39"/>
      <c r="L78" s="41"/>
    </row>
    <row r="79" spans="1:12" s="6" customFormat="1" ht="12.75" hidden="1">
      <c r="A79" s="34" t="s">
        <v>160</v>
      </c>
      <c r="B79" s="35" t="s">
        <v>26</v>
      </c>
      <c r="C79" s="35" t="s">
        <v>161</v>
      </c>
      <c r="D79" s="36" t="s">
        <v>24</v>
      </c>
      <c r="E79" s="37" t="s">
        <v>25</v>
      </c>
      <c r="F79" s="38" t="s">
        <v>162</v>
      </c>
      <c r="G79" s="30">
        <f>J79/1000</f>
        <v>0</v>
      </c>
      <c r="H79" s="30">
        <f>K79/1000</f>
        <v>0</v>
      </c>
      <c r="I79" s="30">
        <f>L79/1000</f>
        <v>0</v>
      </c>
      <c r="J79" s="39"/>
      <c r="K79" s="39"/>
      <c r="L79" s="39"/>
    </row>
    <row r="80" spans="1:12" s="6" customFormat="1" ht="12.75" hidden="1">
      <c r="A80" s="34" t="s">
        <v>163</v>
      </c>
      <c r="B80" s="35" t="s">
        <v>120</v>
      </c>
      <c r="C80" s="35" t="s">
        <v>164</v>
      </c>
      <c r="D80" s="36" t="s">
        <v>24</v>
      </c>
      <c r="E80" s="37" t="s">
        <v>25</v>
      </c>
      <c r="F80" s="38" t="s">
        <v>162</v>
      </c>
      <c r="G80" s="30">
        <f>J80/1000</f>
        <v>0</v>
      </c>
      <c r="H80" s="30">
        <f>K80/1000</f>
        <v>0</v>
      </c>
      <c r="I80" s="30">
        <f>L80/1000</f>
        <v>0</v>
      </c>
      <c r="J80" s="39"/>
      <c r="K80" s="39"/>
      <c r="L80" s="39"/>
    </row>
    <row r="81" spans="1:12" s="6" customFormat="1" ht="12.75" hidden="1">
      <c r="A81" s="34" t="s">
        <v>165</v>
      </c>
      <c r="B81" s="35" t="s">
        <v>120</v>
      </c>
      <c r="C81" s="35" t="s">
        <v>166</v>
      </c>
      <c r="D81" s="36" t="s">
        <v>82</v>
      </c>
      <c r="E81" s="37" t="s">
        <v>25</v>
      </c>
      <c r="F81" s="38" t="s">
        <v>162</v>
      </c>
      <c r="G81" s="30">
        <f>J81/1000</f>
        <v>0</v>
      </c>
      <c r="H81" s="30">
        <f>K81/1000</f>
        <v>0</v>
      </c>
      <c r="I81" s="30">
        <f>L81/1000</f>
        <v>0</v>
      </c>
      <c r="J81" s="39"/>
      <c r="K81" s="39"/>
      <c r="L81" s="39"/>
    </row>
    <row r="82" spans="1:12" s="6" customFormat="1" ht="12.75" hidden="1">
      <c r="A82" s="34" t="s">
        <v>167</v>
      </c>
      <c r="B82" s="35" t="s">
        <v>26</v>
      </c>
      <c r="C82" s="35" t="s">
        <v>168</v>
      </c>
      <c r="D82" s="36" t="s">
        <v>24</v>
      </c>
      <c r="E82" s="37" t="s">
        <v>25</v>
      </c>
      <c r="F82" s="38" t="s">
        <v>26</v>
      </c>
      <c r="G82" s="30">
        <f>J82/1000</f>
        <v>0</v>
      </c>
      <c r="H82" s="30">
        <f>K82/1000</f>
        <v>0</v>
      </c>
      <c r="I82" s="30">
        <f>L82/1000</f>
        <v>0</v>
      </c>
      <c r="J82" s="39"/>
      <c r="K82" s="39"/>
      <c r="L82" s="39"/>
    </row>
    <row r="83" spans="1:12" s="6" customFormat="1" ht="12.75" hidden="1">
      <c r="A83" s="34" t="s">
        <v>169</v>
      </c>
      <c r="B83" s="35" t="s">
        <v>170</v>
      </c>
      <c r="C83" s="35" t="s">
        <v>171</v>
      </c>
      <c r="D83" s="36" t="s">
        <v>40</v>
      </c>
      <c r="E83" s="37" t="s">
        <v>138</v>
      </c>
      <c r="F83" s="38" t="s">
        <v>172</v>
      </c>
      <c r="G83" s="30">
        <f>J83/1000</f>
        <v>0</v>
      </c>
      <c r="H83" s="30">
        <f>K83/1000</f>
        <v>0</v>
      </c>
      <c r="I83" s="30">
        <f>L83/1000</f>
        <v>0</v>
      </c>
      <c r="J83" s="39"/>
      <c r="K83" s="39"/>
      <c r="L83" s="39"/>
    </row>
    <row r="84" spans="1:12" s="6" customFormat="1" ht="12.75" customHeight="1" hidden="1">
      <c r="A84" s="34" t="s">
        <v>173</v>
      </c>
      <c r="B84" s="35" t="s">
        <v>174</v>
      </c>
      <c r="C84" s="35" t="s">
        <v>175</v>
      </c>
      <c r="D84" s="36" t="s">
        <v>40</v>
      </c>
      <c r="E84" s="37" t="s">
        <v>138</v>
      </c>
      <c r="F84" s="38" t="s">
        <v>172</v>
      </c>
      <c r="G84" s="30">
        <f>J84/1000</f>
        <v>0</v>
      </c>
      <c r="H84" s="30">
        <f>K84/1000</f>
        <v>0</v>
      </c>
      <c r="I84" s="30">
        <f>L84/1000</f>
        <v>0</v>
      </c>
      <c r="J84" s="39"/>
      <c r="K84" s="39"/>
      <c r="L84" s="39"/>
    </row>
    <row r="85" spans="1:12" s="6" customFormat="1" ht="12.75" hidden="1">
      <c r="A85" s="34" t="s">
        <v>176</v>
      </c>
      <c r="B85" s="35" t="s">
        <v>177</v>
      </c>
      <c r="C85" s="35" t="s">
        <v>178</v>
      </c>
      <c r="D85" s="36" t="s">
        <v>126</v>
      </c>
      <c r="E85" s="37" t="s">
        <v>138</v>
      </c>
      <c r="F85" s="38" t="s">
        <v>172</v>
      </c>
      <c r="G85" s="30">
        <f>J85/1000</f>
        <v>0</v>
      </c>
      <c r="H85" s="30">
        <f>K85/1000</f>
        <v>0</v>
      </c>
      <c r="I85" s="30">
        <f>L85/1000</f>
        <v>0</v>
      </c>
      <c r="J85" s="39"/>
      <c r="K85" s="39"/>
      <c r="L85" s="39"/>
    </row>
    <row r="86" spans="1:12" s="6" customFormat="1" ht="12.75" customHeight="1" hidden="1">
      <c r="A86" s="34" t="s">
        <v>179</v>
      </c>
      <c r="B86" s="35" t="s">
        <v>180</v>
      </c>
      <c r="C86" s="35" t="s">
        <v>181</v>
      </c>
      <c r="D86" s="36" t="s">
        <v>40</v>
      </c>
      <c r="E86" s="37" t="s">
        <v>138</v>
      </c>
      <c r="F86" s="38" t="s">
        <v>172</v>
      </c>
      <c r="G86" s="30">
        <f>J86/1000</f>
        <v>0</v>
      </c>
      <c r="H86" s="30">
        <f>K86/1000</f>
        <v>0</v>
      </c>
      <c r="I86" s="30">
        <f>L86/1000</f>
        <v>0</v>
      </c>
      <c r="J86" s="39"/>
      <c r="K86" s="39"/>
      <c r="L86" s="39"/>
    </row>
    <row r="87" spans="1:12" s="6" customFormat="1" ht="12.75" hidden="1">
      <c r="A87" s="34" t="s">
        <v>182</v>
      </c>
      <c r="B87" s="35" t="s">
        <v>26</v>
      </c>
      <c r="C87" s="35" t="s">
        <v>183</v>
      </c>
      <c r="D87" s="36" t="s">
        <v>24</v>
      </c>
      <c r="E87" s="37" t="s">
        <v>25</v>
      </c>
      <c r="F87" s="38" t="s">
        <v>172</v>
      </c>
      <c r="G87" s="30">
        <f>J87/1000</f>
        <v>0</v>
      </c>
      <c r="H87" s="30">
        <f>K87/1000</f>
        <v>0</v>
      </c>
      <c r="I87" s="30">
        <f>L87/1000</f>
        <v>0</v>
      </c>
      <c r="J87" s="39"/>
      <c r="K87" s="39"/>
      <c r="L87" s="39"/>
    </row>
    <row r="88" spans="1:12" s="6" customFormat="1" ht="12.75" hidden="1">
      <c r="A88" s="34" t="s">
        <v>184</v>
      </c>
      <c r="B88" s="35" t="s">
        <v>26</v>
      </c>
      <c r="C88" s="35" t="s">
        <v>185</v>
      </c>
      <c r="D88" s="36" t="s">
        <v>126</v>
      </c>
      <c r="E88" s="37" t="s">
        <v>25</v>
      </c>
      <c r="F88" s="38" t="s">
        <v>172</v>
      </c>
      <c r="G88" s="30">
        <f>J88/1000</f>
        <v>0</v>
      </c>
      <c r="H88" s="30">
        <f>K88/1000</f>
        <v>0</v>
      </c>
      <c r="I88" s="30">
        <f>L88/1000</f>
        <v>0</v>
      </c>
      <c r="J88" s="39"/>
      <c r="K88" s="39"/>
      <c r="L88" s="39"/>
    </row>
    <row r="89" spans="1:12" s="6" customFormat="1" ht="12.75" hidden="1">
      <c r="A89" s="34" t="s">
        <v>184</v>
      </c>
      <c r="B89" s="35" t="s">
        <v>103</v>
      </c>
      <c r="C89" s="35" t="s">
        <v>185</v>
      </c>
      <c r="D89" s="36" t="s">
        <v>126</v>
      </c>
      <c r="E89" s="37" t="s">
        <v>25</v>
      </c>
      <c r="F89" s="38" t="s">
        <v>172</v>
      </c>
      <c r="G89" s="30">
        <f>J89/1000</f>
        <v>0</v>
      </c>
      <c r="H89" s="30">
        <f>K89/1000</f>
        <v>0</v>
      </c>
      <c r="I89" s="30">
        <f>L89/1000</f>
        <v>0</v>
      </c>
      <c r="J89" s="39"/>
      <c r="K89" s="39"/>
      <c r="L89" s="39"/>
    </row>
    <row r="90" spans="1:12" s="6" customFormat="1" ht="12.75" hidden="1">
      <c r="A90" s="34" t="s">
        <v>184</v>
      </c>
      <c r="B90" s="35" t="s">
        <v>180</v>
      </c>
      <c r="C90" s="35" t="s">
        <v>185</v>
      </c>
      <c r="D90" s="36" t="s">
        <v>126</v>
      </c>
      <c r="E90" s="37" t="s">
        <v>138</v>
      </c>
      <c r="F90" s="38" t="s">
        <v>172</v>
      </c>
      <c r="G90" s="30">
        <f>J90/1000</f>
        <v>0</v>
      </c>
      <c r="H90" s="30">
        <f>K90/1000</f>
        <v>0</v>
      </c>
      <c r="I90" s="30">
        <f>L90/1000</f>
        <v>0</v>
      </c>
      <c r="J90" s="39"/>
      <c r="K90" s="39"/>
      <c r="L90" s="39"/>
    </row>
    <row r="91" spans="1:12" s="6" customFormat="1" ht="12.75" hidden="1">
      <c r="A91" s="34" t="s">
        <v>184</v>
      </c>
      <c r="B91" s="35" t="s">
        <v>186</v>
      </c>
      <c r="C91" s="35" t="s">
        <v>185</v>
      </c>
      <c r="D91" s="36" t="s">
        <v>126</v>
      </c>
      <c r="E91" s="37" t="s">
        <v>138</v>
      </c>
      <c r="F91" s="38" t="s">
        <v>172</v>
      </c>
      <c r="G91" s="30">
        <f>J91/1000</f>
        <v>0</v>
      </c>
      <c r="H91" s="30">
        <f>K91/1000</f>
        <v>0</v>
      </c>
      <c r="I91" s="30">
        <f>L91/1000</f>
        <v>0</v>
      </c>
      <c r="J91" s="39"/>
      <c r="K91" s="39"/>
      <c r="L91" s="39"/>
    </row>
    <row r="92" spans="1:12" s="6" customFormat="1" ht="12.75" hidden="1">
      <c r="A92" s="34" t="s">
        <v>184</v>
      </c>
      <c r="B92" s="35" t="s">
        <v>187</v>
      </c>
      <c r="C92" s="35" t="s">
        <v>185</v>
      </c>
      <c r="D92" s="36" t="s">
        <v>126</v>
      </c>
      <c r="E92" s="37" t="s">
        <v>138</v>
      </c>
      <c r="F92" s="38" t="s">
        <v>172</v>
      </c>
      <c r="G92" s="30">
        <f>J92/1000</f>
        <v>0</v>
      </c>
      <c r="H92" s="30">
        <f>K92/1000</f>
        <v>0</v>
      </c>
      <c r="I92" s="30">
        <f>L92/1000</f>
        <v>0</v>
      </c>
      <c r="J92" s="39"/>
      <c r="K92" s="39"/>
      <c r="L92" s="39"/>
    </row>
    <row r="93" spans="1:12" s="6" customFormat="1" ht="12.75" hidden="1">
      <c r="A93" s="34" t="s">
        <v>184</v>
      </c>
      <c r="B93" s="35" t="s">
        <v>174</v>
      </c>
      <c r="C93" s="35" t="s">
        <v>185</v>
      </c>
      <c r="D93" s="36" t="s">
        <v>126</v>
      </c>
      <c r="E93" s="37" t="s">
        <v>138</v>
      </c>
      <c r="F93" s="38" t="s">
        <v>172</v>
      </c>
      <c r="G93" s="30">
        <f>J93/1000</f>
        <v>0</v>
      </c>
      <c r="H93" s="30">
        <f>K93/1000</f>
        <v>0</v>
      </c>
      <c r="I93" s="30">
        <f>L93/1000</f>
        <v>0</v>
      </c>
      <c r="J93" s="39"/>
      <c r="K93" s="39"/>
      <c r="L93" s="39"/>
    </row>
    <row r="94" spans="1:12" s="6" customFormat="1" ht="12.75" hidden="1">
      <c r="A94" s="34" t="s">
        <v>184</v>
      </c>
      <c r="B94" s="35" t="s">
        <v>188</v>
      </c>
      <c r="C94" s="35" t="s">
        <v>185</v>
      </c>
      <c r="D94" s="36" t="s">
        <v>126</v>
      </c>
      <c r="E94" s="37" t="s">
        <v>138</v>
      </c>
      <c r="F94" s="38" t="s">
        <v>172</v>
      </c>
      <c r="G94" s="30">
        <f>J94/1000</f>
        <v>0</v>
      </c>
      <c r="H94" s="30">
        <f>K94/1000</f>
        <v>0</v>
      </c>
      <c r="I94" s="30">
        <f>L94/1000</f>
        <v>0</v>
      </c>
      <c r="J94" s="39"/>
      <c r="K94" s="39"/>
      <c r="L94" s="39"/>
    </row>
    <row r="95" spans="1:12" s="6" customFormat="1" ht="12.75" hidden="1">
      <c r="A95" s="34" t="s">
        <v>184</v>
      </c>
      <c r="B95" s="35" t="s">
        <v>189</v>
      </c>
      <c r="C95" s="35" t="s">
        <v>185</v>
      </c>
      <c r="D95" s="36" t="s">
        <v>126</v>
      </c>
      <c r="E95" s="37" t="s">
        <v>138</v>
      </c>
      <c r="F95" s="38" t="s">
        <v>172</v>
      </c>
      <c r="G95" s="30">
        <f>J95/1000</f>
        <v>0</v>
      </c>
      <c r="H95" s="30">
        <f>K95/1000</f>
        <v>0</v>
      </c>
      <c r="I95" s="30">
        <f>L95/1000</f>
        <v>0</v>
      </c>
      <c r="J95" s="39"/>
      <c r="K95" s="39"/>
      <c r="L95" s="39"/>
    </row>
    <row r="96" spans="1:12" s="6" customFormat="1" ht="12.75" hidden="1">
      <c r="A96" s="48" t="s">
        <v>190</v>
      </c>
      <c r="B96" s="35" t="s">
        <v>26</v>
      </c>
      <c r="C96" s="35" t="s">
        <v>191</v>
      </c>
      <c r="D96" s="36" t="s">
        <v>126</v>
      </c>
      <c r="E96" s="37" t="s">
        <v>25</v>
      </c>
      <c r="F96" s="38" t="s">
        <v>26</v>
      </c>
      <c r="G96" s="30">
        <f>J96/1000</f>
        <v>0</v>
      </c>
      <c r="H96" s="30">
        <f>K96/1000</f>
        <v>0</v>
      </c>
      <c r="I96" s="30">
        <f>L96/1000</f>
        <v>0</v>
      </c>
      <c r="J96" s="39"/>
      <c r="K96" s="39"/>
      <c r="L96" s="41"/>
    </row>
    <row r="97" spans="1:12" s="6" customFormat="1" ht="12.75" hidden="1">
      <c r="A97" s="34" t="s">
        <v>192</v>
      </c>
      <c r="B97" s="35" t="s">
        <v>26</v>
      </c>
      <c r="C97" s="35" t="s">
        <v>193</v>
      </c>
      <c r="D97" s="36" t="s">
        <v>126</v>
      </c>
      <c r="E97" s="37" t="s">
        <v>25</v>
      </c>
      <c r="F97" s="38" t="s">
        <v>194</v>
      </c>
      <c r="G97" s="30">
        <f>J97/1000</f>
        <v>0</v>
      </c>
      <c r="H97" s="30">
        <f>K97/1000</f>
        <v>0</v>
      </c>
      <c r="I97" s="30">
        <f>L97/1000</f>
        <v>0</v>
      </c>
      <c r="J97" s="39">
        <v>0</v>
      </c>
      <c r="K97" s="39">
        <v>0</v>
      </c>
      <c r="L97" s="39">
        <v>0</v>
      </c>
    </row>
    <row r="98" spans="1:12" s="6" customFormat="1" ht="12.75" hidden="1">
      <c r="A98" s="34" t="s">
        <v>195</v>
      </c>
      <c r="B98" s="35" t="s">
        <v>103</v>
      </c>
      <c r="C98" s="35" t="s">
        <v>193</v>
      </c>
      <c r="D98" s="36" t="s">
        <v>126</v>
      </c>
      <c r="E98" s="37" t="s">
        <v>25</v>
      </c>
      <c r="F98" s="38" t="s">
        <v>194</v>
      </c>
      <c r="G98" s="30">
        <f>J98/1000</f>
        <v>0</v>
      </c>
      <c r="H98" s="30">
        <f>K98/1000</f>
        <v>0</v>
      </c>
      <c r="I98" s="30">
        <f>L98/1000</f>
        <v>0</v>
      </c>
      <c r="J98" s="39"/>
      <c r="K98" s="39"/>
      <c r="L98" s="41"/>
    </row>
    <row r="99" spans="1:12" s="6" customFormat="1" ht="12.75" hidden="1">
      <c r="A99" s="34" t="s">
        <v>195</v>
      </c>
      <c r="B99" s="35" t="s">
        <v>196</v>
      </c>
      <c r="C99" s="35" t="s">
        <v>193</v>
      </c>
      <c r="D99" s="36" t="s">
        <v>126</v>
      </c>
      <c r="E99" s="37" t="s">
        <v>25</v>
      </c>
      <c r="F99" s="38" t="s">
        <v>194</v>
      </c>
      <c r="G99" s="30">
        <f>J99/1000</f>
        <v>0</v>
      </c>
      <c r="H99" s="30">
        <f>K99/1000</f>
        <v>0</v>
      </c>
      <c r="I99" s="30">
        <f>L99/1000</f>
        <v>0</v>
      </c>
      <c r="J99" s="39"/>
      <c r="K99" s="39"/>
      <c r="L99" s="41"/>
    </row>
    <row r="100" spans="1:12" s="6" customFormat="1" ht="14.25">
      <c r="A100" s="34" t="s">
        <v>197</v>
      </c>
      <c r="B100" s="35" t="s">
        <v>94</v>
      </c>
      <c r="C100" s="35" t="s">
        <v>198</v>
      </c>
      <c r="D100" s="36" t="s">
        <v>24</v>
      </c>
      <c r="E100" s="37" t="s">
        <v>25</v>
      </c>
      <c r="F100" s="38" t="s">
        <v>26</v>
      </c>
      <c r="G100" s="30">
        <f>J100/1000</f>
        <v>3031.1</v>
      </c>
      <c r="H100" s="30">
        <f>K100/1000</f>
        <v>2766.6</v>
      </c>
      <c r="I100" s="30">
        <f>L100/1000</f>
        <v>2731.6</v>
      </c>
      <c r="J100" s="39">
        <f>J101+J172+J175+J178</f>
        <v>3031100</v>
      </c>
      <c r="K100" s="39">
        <f>K101+K172+K175+K178</f>
        <v>2766600</v>
      </c>
      <c r="L100" s="39">
        <f>L101+L172+L175+L178</f>
        <v>2731600</v>
      </c>
    </row>
    <row r="101" spans="1:12" s="6" customFormat="1" ht="40.5">
      <c r="A101" s="34" t="s">
        <v>199</v>
      </c>
      <c r="B101" s="35" t="s">
        <v>94</v>
      </c>
      <c r="C101" s="35" t="s">
        <v>200</v>
      </c>
      <c r="D101" s="36" t="s">
        <v>24</v>
      </c>
      <c r="E101" s="37" t="s">
        <v>25</v>
      </c>
      <c r="F101" s="38" t="s">
        <v>26</v>
      </c>
      <c r="G101" s="30">
        <f>J101/1000</f>
        <v>3031.1</v>
      </c>
      <c r="H101" s="30">
        <f>K101/1000</f>
        <v>2766.6</v>
      </c>
      <c r="I101" s="30">
        <f>L101/1000</f>
        <v>2731.6</v>
      </c>
      <c r="J101" s="39">
        <f>J102+J108+J117+J168+J111</f>
        <v>3031100</v>
      </c>
      <c r="K101" s="39">
        <f>K102+K108+K117+K168+K111</f>
        <v>2766600</v>
      </c>
      <c r="L101" s="40">
        <f>L102+L108+L117+L168+L111</f>
        <v>2731600</v>
      </c>
    </row>
    <row r="102" spans="1:12" s="6" customFormat="1" ht="27.75">
      <c r="A102" s="34" t="s">
        <v>201</v>
      </c>
      <c r="B102" s="35" t="s">
        <v>94</v>
      </c>
      <c r="C102" s="35" t="s">
        <v>202</v>
      </c>
      <c r="D102" s="36" t="s">
        <v>24</v>
      </c>
      <c r="E102" s="37" t="s">
        <v>25</v>
      </c>
      <c r="F102" s="38" t="s">
        <v>203</v>
      </c>
      <c r="G102" s="30">
        <f>J102/1000</f>
        <v>1398.5</v>
      </c>
      <c r="H102" s="30">
        <f>K102/1000</f>
        <v>1390.5</v>
      </c>
      <c r="I102" s="30">
        <f>L102/1000</f>
        <v>1390.5</v>
      </c>
      <c r="J102" s="39">
        <f>J103+J105</f>
        <v>1398500</v>
      </c>
      <c r="K102" s="39">
        <f>K103+K105</f>
        <v>1390500</v>
      </c>
      <c r="L102" s="39">
        <f>L103+L105</f>
        <v>1390500</v>
      </c>
    </row>
    <row r="103" spans="1:12" s="6" customFormat="1" ht="27.75">
      <c r="A103" s="34" t="s">
        <v>204</v>
      </c>
      <c r="B103" s="35" t="s">
        <v>94</v>
      </c>
      <c r="C103" s="35" t="s">
        <v>205</v>
      </c>
      <c r="D103" s="36" t="s">
        <v>24</v>
      </c>
      <c r="E103" s="37" t="s">
        <v>25</v>
      </c>
      <c r="F103" s="38" t="s">
        <v>203</v>
      </c>
      <c r="G103" s="30">
        <f>J103/1000</f>
        <v>1398.5</v>
      </c>
      <c r="H103" s="30">
        <f>K103/1000</f>
        <v>1390.5</v>
      </c>
      <c r="I103" s="30">
        <f>L103/1000</f>
        <v>1390.5</v>
      </c>
      <c r="J103" s="39">
        <f>J104</f>
        <v>1398500</v>
      </c>
      <c r="K103" s="39">
        <f>K104</f>
        <v>1390500</v>
      </c>
      <c r="L103" s="39">
        <f>L104</f>
        <v>1390500</v>
      </c>
    </row>
    <row r="104" spans="1:12" s="6" customFormat="1" ht="27.75">
      <c r="A104" s="34" t="s">
        <v>206</v>
      </c>
      <c r="B104" s="35" t="s">
        <v>94</v>
      </c>
      <c r="C104" s="35" t="s">
        <v>205</v>
      </c>
      <c r="D104" s="36" t="s">
        <v>82</v>
      </c>
      <c r="E104" s="37" t="s">
        <v>37</v>
      </c>
      <c r="F104" s="38" t="s">
        <v>203</v>
      </c>
      <c r="G104" s="30">
        <f>J104/1000</f>
        <v>1398.5</v>
      </c>
      <c r="H104" s="30">
        <f>K104/1000</f>
        <v>1390.5</v>
      </c>
      <c r="I104" s="30">
        <f>L104/1000</f>
        <v>1390.5</v>
      </c>
      <c r="J104" s="39">
        <v>1398500</v>
      </c>
      <c r="K104" s="39">
        <v>1390500</v>
      </c>
      <c r="L104" s="41">
        <v>1390500</v>
      </c>
    </row>
    <row r="105" spans="1:12" s="6" customFormat="1" ht="12.75" hidden="1">
      <c r="A105" s="34" t="s">
        <v>207</v>
      </c>
      <c r="B105" s="35" t="s">
        <v>208</v>
      </c>
      <c r="C105" s="35" t="s">
        <v>209</v>
      </c>
      <c r="D105" s="36" t="s">
        <v>24</v>
      </c>
      <c r="E105" s="37" t="s">
        <v>25</v>
      </c>
      <c r="F105" s="38" t="s">
        <v>203</v>
      </c>
      <c r="G105" s="30">
        <f>J105/1000</f>
        <v>0</v>
      </c>
      <c r="H105" s="30">
        <f>K105/1000</f>
        <v>0</v>
      </c>
      <c r="I105" s="30">
        <f>L105/1000</f>
        <v>0</v>
      </c>
      <c r="J105" s="39">
        <f>J106</f>
        <v>0</v>
      </c>
      <c r="K105" s="39">
        <f>K106</f>
        <v>0</v>
      </c>
      <c r="L105" s="39">
        <f>L106</f>
        <v>0</v>
      </c>
    </row>
    <row r="106" spans="1:12" s="6" customFormat="1" ht="12.75" hidden="1">
      <c r="A106" s="34" t="s">
        <v>210</v>
      </c>
      <c r="B106" s="35" t="s">
        <v>208</v>
      </c>
      <c r="C106" s="35" t="s">
        <v>209</v>
      </c>
      <c r="D106" s="36" t="s">
        <v>126</v>
      </c>
      <c r="E106" s="37" t="s">
        <v>25</v>
      </c>
      <c r="F106" s="38" t="s">
        <v>203</v>
      </c>
      <c r="G106" s="30">
        <f>J106/1000</f>
        <v>0</v>
      </c>
      <c r="H106" s="30">
        <f>K106/1000</f>
        <v>0</v>
      </c>
      <c r="I106" s="30">
        <f>L106/1000</f>
        <v>0</v>
      </c>
      <c r="J106" s="39"/>
      <c r="K106" s="39"/>
      <c r="L106" s="39"/>
    </row>
    <row r="107" spans="1:12" s="6" customFormat="1" ht="12.75" hidden="1">
      <c r="A107" s="34" t="s">
        <v>211</v>
      </c>
      <c r="B107" s="35" t="s">
        <v>208</v>
      </c>
      <c r="C107" s="35" t="s">
        <v>212</v>
      </c>
      <c r="D107" s="36" t="s">
        <v>24</v>
      </c>
      <c r="E107" s="37" t="s">
        <v>25</v>
      </c>
      <c r="F107" s="38" t="s">
        <v>203</v>
      </c>
      <c r="G107" s="30">
        <f>J107/1000</f>
        <v>0</v>
      </c>
      <c r="H107" s="30">
        <f>K107/1000</f>
        <v>0</v>
      </c>
      <c r="I107" s="30">
        <f>L107/1000</f>
        <v>0</v>
      </c>
      <c r="J107" s="39">
        <v>0</v>
      </c>
      <c r="K107" s="39">
        <v>0</v>
      </c>
      <c r="L107" s="39">
        <v>0</v>
      </c>
    </row>
    <row r="108" spans="1:12" s="6" customFormat="1" ht="12.75" customHeight="1" hidden="1">
      <c r="A108" s="49" t="s">
        <v>213</v>
      </c>
      <c r="B108" s="35" t="s">
        <v>208</v>
      </c>
      <c r="C108" s="35" t="s">
        <v>214</v>
      </c>
      <c r="D108" s="36" t="s">
        <v>126</v>
      </c>
      <c r="E108" s="37" t="s">
        <v>25</v>
      </c>
      <c r="F108" s="38" t="s">
        <v>203</v>
      </c>
      <c r="G108" s="30">
        <f>J108/1000</f>
        <v>0</v>
      </c>
      <c r="H108" s="30">
        <f>K108/1000</f>
        <v>0</v>
      </c>
      <c r="I108" s="30">
        <f>L108/1000</f>
        <v>0</v>
      </c>
      <c r="J108" s="39"/>
      <c r="K108" s="39"/>
      <c r="L108" s="39"/>
    </row>
    <row r="109" spans="1:12" s="6" customFormat="1" ht="12.75" hidden="1">
      <c r="A109" s="49"/>
      <c r="B109" s="35"/>
      <c r="C109" s="35"/>
      <c r="D109" s="36"/>
      <c r="E109" s="37"/>
      <c r="F109" s="38"/>
      <c r="G109" s="30">
        <f>J109/1000</f>
        <v>0</v>
      </c>
      <c r="H109" s="30">
        <f>K109/1000</f>
        <v>0</v>
      </c>
      <c r="I109" s="30">
        <f>L109/1000</f>
        <v>0</v>
      </c>
      <c r="J109" s="39"/>
      <c r="K109" s="39"/>
      <c r="L109" s="41"/>
    </row>
    <row r="110" spans="1:12" s="6" customFormat="1" ht="12.75" customHeight="1" hidden="1">
      <c r="A110" s="34"/>
      <c r="B110" s="35"/>
      <c r="C110" s="35"/>
      <c r="D110" s="36"/>
      <c r="E110" s="37"/>
      <c r="F110" s="38"/>
      <c r="G110" s="30">
        <f>J110/1000</f>
        <v>0</v>
      </c>
      <c r="H110" s="30">
        <f>K110/1000</f>
        <v>0</v>
      </c>
      <c r="I110" s="30">
        <f>L110/1000</f>
        <v>0</v>
      </c>
      <c r="J110" s="39"/>
      <c r="K110" s="39"/>
      <c r="L110" s="41"/>
    </row>
    <row r="111" spans="1:12" s="6" customFormat="1" ht="27.75">
      <c r="A111" s="34" t="s">
        <v>215</v>
      </c>
      <c r="B111" s="35" t="s">
        <v>94</v>
      </c>
      <c r="C111" s="35" t="s">
        <v>216</v>
      </c>
      <c r="D111" s="36" t="s">
        <v>24</v>
      </c>
      <c r="E111" s="37" t="s">
        <v>25</v>
      </c>
      <c r="F111" s="38" t="s">
        <v>203</v>
      </c>
      <c r="G111" s="30">
        <f>J111/1000</f>
        <v>58.4</v>
      </c>
      <c r="H111" s="30">
        <f>K111/1000</f>
        <v>58.4</v>
      </c>
      <c r="I111" s="30">
        <f>L111/1000</f>
        <v>58.4</v>
      </c>
      <c r="J111" s="39">
        <v>58400</v>
      </c>
      <c r="K111" s="39">
        <v>58400</v>
      </c>
      <c r="L111" s="41">
        <v>58400</v>
      </c>
    </row>
    <row r="112" spans="1:12" s="6" customFormat="1" ht="53.25" customHeight="1">
      <c r="A112" s="34" t="s">
        <v>217</v>
      </c>
      <c r="B112" s="35" t="s">
        <v>94</v>
      </c>
      <c r="C112" s="35" t="s">
        <v>218</v>
      </c>
      <c r="D112" s="36" t="s">
        <v>24</v>
      </c>
      <c r="E112" s="37" t="s">
        <v>25</v>
      </c>
      <c r="F112" s="38" t="s">
        <v>203</v>
      </c>
      <c r="G112" s="30">
        <f>J112/1000</f>
        <v>58.4</v>
      </c>
      <c r="H112" s="30">
        <f>K112/1000</f>
        <v>58.4</v>
      </c>
      <c r="I112" s="30">
        <f>L112/1000</f>
        <v>58.4</v>
      </c>
      <c r="J112" s="39">
        <f>J111</f>
        <v>58400</v>
      </c>
      <c r="K112" s="39">
        <f>K111</f>
        <v>58400</v>
      </c>
      <c r="L112" s="39">
        <f>L111</f>
        <v>58400</v>
      </c>
    </row>
    <row r="113" spans="1:12" s="6" customFormat="1" ht="48.75" customHeight="1">
      <c r="A113" s="34" t="s">
        <v>219</v>
      </c>
      <c r="B113" s="35" t="s">
        <v>94</v>
      </c>
      <c r="C113" s="35" t="s">
        <v>218</v>
      </c>
      <c r="D113" s="36" t="s">
        <v>82</v>
      </c>
      <c r="E113" s="37" t="s">
        <v>25</v>
      </c>
      <c r="F113" s="38" t="s">
        <v>203</v>
      </c>
      <c r="G113" s="30">
        <f>J113/1000</f>
        <v>58.4</v>
      </c>
      <c r="H113" s="30">
        <f>K113/1000</f>
        <v>58.4</v>
      </c>
      <c r="I113" s="30">
        <f>L113/1000</f>
        <v>58.4</v>
      </c>
      <c r="J113" s="39">
        <f>J111</f>
        <v>58400</v>
      </c>
      <c r="K113" s="39">
        <f>K111</f>
        <v>58400</v>
      </c>
      <c r="L113" s="39">
        <f>L111</f>
        <v>58400</v>
      </c>
    </row>
    <row r="114" spans="1:12" s="6" customFormat="1" ht="19.5" customHeight="1">
      <c r="A114" s="50" t="s">
        <v>220</v>
      </c>
      <c r="B114" s="35" t="s">
        <v>94</v>
      </c>
      <c r="C114" s="35" t="s">
        <v>221</v>
      </c>
      <c r="D114" s="36" t="s">
        <v>24</v>
      </c>
      <c r="E114" s="37" t="s">
        <v>25</v>
      </c>
      <c r="F114" s="38" t="s">
        <v>203</v>
      </c>
      <c r="G114" s="30">
        <f>J114/1000</f>
        <v>1574.2</v>
      </c>
      <c r="H114" s="30">
        <f>K114/1000</f>
        <v>1317.7</v>
      </c>
      <c r="I114" s="30">
        <f>L114/1000</f>
        <v>1282.7</v>
      </c>
      <c r="J114" s="39">
        <f>J117</f>
        <v>1574200</v>
      </c>
      <c r="K114" s="39">
        <f>K117</f>
        <v>1317700</v>
      </c>
      <c r="L114" s="39">
        <f>L117</f>
        <v>1282700</v>
      </c>
    </row>
    <row r="115" spans="1:12" s="6" customFormat="1" ht="27.75" customHeight="1">
      <c r="A115" s="51" t="s">
        <v>222</v>
      </c>
      <c r="B115" s="35" t="s">
        <v>94</v>
      </c>
      <c r="C115" s="35" t="s">
        <v>223</v>
      </c>
      <c r="D115" s="36" t="s">
        <v>24</v>
      </c>
      <c r="E115" s="37" t="s">
        <v>25</v>
      </c>
      <c r="F115" s="38" t="s">
        <v>203</v>
      </c>
      <c r="G115" s="30">
        <f>J115/1000</f>
        <v>1574.2</v>
      </c>
      <c r="H115" s="30">
        <f>K115/1000</f>
        <v>1317.7</v>
      </c>
      <c r="I115" s="30">
        <f>L115/1000</f>
        <v>1282.7</v>
      </c>
      <c r="J115" s="39">
        <f>J117</f>
        <v>1574200</v>
      </c>
      <c r="K115" s="39">
        <f>K117</f>
        <v>1317700</v>
      </c>
      <c r="L115" s="41">
        <f>L117</f>
        <v>1282700</v>
      </c>
    </row>
    <row r="116" spans="1:12" s="6" customFormat="1" ht="12.75" hidden="1">
      <c r="A116" s="51"/>
      <c r="B116" s="35"/>
      <c r="C116" s="35"/>
      <c r="D116" s="36"/>
      <c r="E116" s="37"/>
      <c r="F116" s="38"/>
      <c r="G116" s="30"/>
      <c r="H116" s="30">
        <f>K116/1000</f>
        <v>0</v>
      </c>
      <c r="I116" s="30">
        <f>L116/1000</f>
        <v>0</v>
      </c>
      <c r="J116" s="39"/>
      <c r="K116" s="39"/>
      <c r="L116" s="41"/>
    </row>
    <row r="117" spans="1:12" s="6" customFormat="1" ht="27.75">
      <c r="A117" s="51" t="s">
        <v>224</v>
      </c>
      <c r="B117" s="35" t="s">
        <v>94</v>
      </c>
      <c r="C117" s="35" t="s">
        <v>223</v>
      </c>
      <c r="D117" s="36" t="s">
        <v>82</v>
      </c>
      <c r="E117" s="37" t="s">
        <v>25</v>
      </c>
      <c r="F117" s="38" t="s">
        <v>203</v>
      </c>
      <c r="G117" s="30">
        <f>J117/1000</f>
        <v>1574.2</v>
      </c>
      <c r="H117" s="30">
        <f>K117/1000</f>
        <v>1317.7</v>
      </c>
      <c r="I117" s="30">
        <f>L117/1000</f>
        <v>1282.7</v>
      </c>
      <c r="J117" s="39">
        <v>1574200</v>
      </c>
      <c r="K117" s="39">
        <v>1317700</v>
      </c>
      <c r="L117" s="39">
        <v>1282700</v>
      </c>
    </row>
    <row r="118" spans="1:12" s="6" customFormat="1" ht="12.75" hidden="1">
      <c r="A118" s="51" t="s">
        <v>225</v>
      </c>
      <c r="B118" s="35" t="s">
        <v>208</v>
      </c>
      <c r="C118" s="35" t="s">
        <v>226</v>
      </c>
      <c r="D118" s="36" t="s">
        <v>126</v>
      </c>
      <c r="E118" s="37" t="s">
        <v>25</v>
      </c>
      <c r="F118" s="38" t="s">
        <v>203</v>
      </c>
      <c r="G118" s="30">
        <f>J118/1000</f>
        <v>0</v>
      </c>
      <c r="H118" s="30">
        <f>K118/1000</f>
        <v>0</v>
      </c>
      <c r="I118" s="30">
        <f>L118/1000</f>
        <v>0</v>
      </c>
      <c r="J118" s="39"/>
      <c r="K118" s="39"/>
      <c r="L118" s="39"/>
    </row>
    <row r="119" spans="1:12" s="6" customFormat="1" ht="12.75" hidden="1">
      <c r="A119" s="34" t="s">
        <v>227</v>
      </c>
      <c r="B119" s="35" t="s">
        <v>208</v>
      </c>
      <c r="C119" s="35" t="s">
        <v>228</v>
      </c>
      <c r="D119" s="36" t="s">
        <v>126</v>
      </c>
      <c r="E119" s="37" t="s">
        <v>25</v>
      </c>
      <c r="F119" s="38" t="s">
        <v>203</v>
      </c>
      <c r="G119" s="30">
        <f>J119/1000</f>
        <v>0</v>
      </c>
      <c r="H119" s="30">
        <f>K119/1000</f>
        <v>0</v>
      </c>
      <c r="I119" s="30">
        <f>L119/1000</f>
        <v>0</v>
      </c>
      <c r="J119" s="39"/>
      <c r="K119" s="39"/>
      <c r="L119" s="41"/>
    </row>
    <row r="120" spans="1:12" s="6" customFormat="1" ht="12.75" hidden="1">
      <c r="A120" s="34"/>
      <c r="B120" s="35"/>
      <c r="C120" s="35"/>
      <c r="D120" s="36"/>
      <c r="E120" s="37"/>
      <c r="F120" s="38"/>
      <c r="G120" s="30"/>
      <c r="H120" s="30">
        <f>K120/1000</f>
        <v>0</v>
      </c>
      <c r="I120" s="30">
        <f>L120/1000</f>
        <v>0</v>
      </c>
      <c r="J120" s="39"/>
      <c r="K120" s="39"/>
      <c r="L120" s="41"/>
    </row>
    <row r="121" spans="1:12" s="6" customFormat="1" ht="12.75" hidden="1">
      <c r="A121" s="34" t="s">
        <v>229</v>
      </c>
      <c r="B121" s="35" t="s">
        <v>208</v>
      </c>
      <c r="C121" s="35" t="s">
        <v>230</v>
      </c>
      <c r="D121" s="36" t="s">
        <v>126</v>
      </c>
      <c r="E121" s="37" t="s">
        <v>25</v>
      </c>
      <c r="F121" s="38" t="s">
        <v>203</v>
      </c>
      <c r="G121" s="30">
        <f>J121/1000</f>
        <v>0</v>
      </c>
      <c r="H121" s="30">
        <f>K121/1000</f>
        <v>0</v>
      </c>
      <c r="I121" s="30">
        <f>L121/1000</f>
        <v>0</v>
      </c>
      <c r="J121" s="39"/>
      <c r="K121" s="39"/>
      <c r="L121" s="41"/>
    </row>
    <row r="122" spans="1:12" s="6" customFormat="1" ht="12.75" hidden="1">
      <c r="A122" s="34" t="s">
        <v>231</v>
      </c>
      <c r="B122" s="35" t="s">
        <v>208</v>
      </c>
      <c r="C122" s="35" t="s">
        <v>218</v>
      </c>
      <c r="D122" s="36" t="s">
        <v>126</v>
      </c>
      <c r="E122" s="37" t="s">
        <v>25</v>
      </c>
      <c r="F122" s="38" t="s">
        <v>203</v>
      </c>
      <c r="G122" s="30">
        <f>J122/1000</f>
        <v>0</v>
      </c>
      <c r="H122" s="30">
        <f>K122/1000</f>
        <v>0</v>
      </c>
      <c r="I122" s="30">
        <f>L122/1000</f>
        <v>0</v>
      </c>
      <c r="J122" s="39"/>
      <c r="K122" s="39"/>
      <c r="L122" s="41"/>
    </row>
    <row r="123" spans="1:12" s="6" customFormat="1" ht="12.75" hidden="1">
      <c r="A123" s="34"/>
      <c r="B123" s="35"/>
      <c r="C123" s="35"/>
      <c r="D123" s="36"/>
      <c r="E123" s="37"/>
      <c r="F123" s="38"/>
      <c r="G123" s="30"/>
      <c r="H123" s="30">
        <f>K123/1000</f>
        <v>0</v>
      </c>
      <c r="I123" s="30">
        <f>L123/1000</f>
        <v>0</v>
      </c>
      <c r="J123" s="39"/>
      <c r="K123" s="39"/>
      <c r="L123" s="41"/>
    </row>
    <row r="124" spans="1:12" s="6" customFormat="1" ht="12.75" hidden="1">
      <c r="A124" s="34"/>
      <c r="B124" s="35"/>
      <c r="C124" s="35"/>
      <c r="D124" s="36"/>
      <c r="E124" s="37"/>
      <c r="F124" s="38"/>
      <c r="G124" s="30"/>
      <c r="H124" s="30">
        <f>K124/1000</f>
        <v>0</v>
      </c>
      <c r="I124" s="30">
        <f>L124/1000</f>
        <v>0</v>
      </c>
      <c r="J124" s="39"/>
      <c r="K124" s="39"/>
      <c r="L124" s="41"/>
    </row>
    <row r="125" spans="1:12" s="6" customFormat="1" ht="12.75" hidden="1">
      <c r="A125" s="34"/>
      <c r="B125" s="35"/>
      <c r="C125" s="35"/>
      <c r="D125" s="36"/>
      <c r="E125" s="37"/>
      <c r="F125" s="38"/>
      <c r="G125" s="30"/>
      <c r="H125" s="30">
        <f>K125/1000</f>
        <v>0</v>
      </c>
      <c r="I125" s="30">
        <f>L125/1000</f>
        <v>0</v>
      </c>
      <c r="J125" s="39"/>
      <c r="K125" s="39"/>
      <c r="L125" s="41"/>
    </row>
    <row r="126" spans="1:12" s="6" customFormat="1" ht="12.75" customHeight="1" hidden="1">
      <c r="A126" s="34" t="s">
        <v>232</v>
      </c>
      <c r="B126" s="35" t="s">
        <v>208</v>
      </c>
      <c r="C126" s="35" t="s">
        <v>233</v>
      </c>
      <c r="D126" s="36" t="s">
        <v>126</v>
      </c>
      <c r="E126" s="37" t="s">
        <v>25</v>
      </c>
      <c r="F126" s="38" t="s">
        <v>203</v>
      </c>
      <c r="G126" s="30">
        <f>J126/1000</f>
        <v>0</v>
      </c>
      <c r="H126" s="30">
        <f>K126/1000</f>
        <v>0</v>
      </c>
      <c r="I126" s="30">
        <f>L126/1000</f>
        <v>0</v>
      </c>
      <c r="J126" s="39"/>
      <c r="K126" s="39"/>
      <c r="L126" s="39"/>
    </row>
    <row r="127" spans="1:12" s="6" customFormat="1" ht="12.75" hidden="1">
      <c r="A127" s="34"/>
      <c r="B127" s="35"/>
      <c r="C127" s="35"/>
      <c r="D127" s="36"/>
      <c r="E127" s="37"/>
      <c r="F127" s="38"/>
      <c r="G127" s="30"/>
      <c r="H127" s="30">
        <f>K127/1000</f>
        <v>0</v>
      </c>
      <c r="I127" s="30">
        <f>L127/1000</f>
        <v>0</v>
      </c>
      <c r="J127" s="39"/>
      <c r="K127" s="39"/>
      <c r="L127" s="41"/>
    </row>
    <row r="128" spans="1:12" s="6" customFormat="1" ht="12.75" hidden="1">
      <c r="A128" s="34" t="s">
        <v>234</v>
      </c>
      <c r="B128" s="35" t="s">
        <v>208</v>
      </c>
      <c r="C128" s="35" t="s">
        <v>235</v>
      </c>
      <c r="D128" s="36" t="s">
        <v>24</v>
      </c>
      <c r="E128" s="37" t="s">
        <v>25</v>
      </c>
      <c r="F128" s="38" t="s">
        <v>203</v>
      </c>
      <c r="G128" s="30">
        <f>J128/1000</f>
        <v>0</v>
      </c>
      <c r="H128" s="30">
        <f>K128/1000</f>
        <v>0</v>
      </c>
      <c r="I128" s="30">
        <f>L128/1000</f>
        <v>0</v>
      </c>
      <c r="J128" s="39"/>
      <c r="K128" s="39"/>
      <c r="L128" s="39"/>
    </row>
    <row r="129" spans="1:12" s="6" customFormat="1" ht="12.75" customHeight="1" hidden="1">
      <c r="A129" s="51" t="s">
        <v>236</v>
      </c>
      <c r="B129" s="35" t="s">
        <v>208</v>
      </c>
      <c r="C129" s="35" t="s">
        <v>235</v>
      </c>
      <c r="D129" s="36" t="s">
        <v>126</v>
      </c>
      <c r="E129" s="37" t="s">
        <v>237</v>
      </c>
      <c r="F129" s="38" t="s">
        <v>203</v>
      </c>
      <c r="G129" s="30">
        <f>J129/1000</f>
        <v>0</v>
      </c>
      <c r="H129" s="30">
        <f>K129/1000</f>
        <v>0</v>
      </c>
      <c r="I129" s="30">
        <f>L129/1000</f>
        <v>0</v>
      </c>
      <c r="J129" s="39"/>
      <c r="K129" s="39"/>
      <c r="L129" s="39"/>
    </row>
    <row r="130" spans="1:12" s="6" customFormat="1" ht="12.75" customHeight="1" hidden="1">
      <c r="A130" s="51" t="s">
        <v>238</v>
      </c>
      <c r="B130" s="35" t="s">
        <v>208</v>
      </c>
      <c r="C130" s="35" t="s">
        <v>235</v>
      </c>
      <c r="D130" s="36" t="s">
        <v>126</v>
      </c>
      <c r="E130" s="37" t="s">
        <v>239</v>
      </c>
      <c r="F130" s="38" t="s">
        <v>203</v>
      </c>
      <c r="G130" s="30">
        <f>J130/1000</f>
        <v>0</v>
      </c>
      <c r="H130" s="30">
        <f>K130/1000</f>
        <v>0</v>
      </c>
      <c r="I130" s="30">
        <f>L130/1000</f>
        <v>0</v>
      </c>
      <c r="J130" s="39"/>
      <c r="K130" s="39"/>
      <c r="L130" s="39"/>
    </row>
    <row r="131" spans="1:12" s="6" customFormat="1" ht="12.75" customHeight="1" hidden="1">
      <c r="A131" s="51" t="s">
        <v>240</v>
      </c>
      <c r="B131" s="35" t="s">
        <v>208</v>
      </c>
      <c r="C131" s="35" t="s">
        <v>235</v>
      </c>
      <c r="D131" s="36" t="s">
        <v>126</v>
      </c>
      <c r="E131" s="37" t="s">
        <v>241</v>
      </c>
      <c r="F131" s="38" t="s">
        <v>203</v>
      </c>
      <c r="G131" s="30">
        <f>J131/1000</f>
        <v>0</v>
      </c>
      <c r="H131" s="30">
        <f>K131/1000</f>
        <v>0</v>
      </c>
      <c r="I131" s="30">
        <f>L131/1000</f>
        <v>0</v>
      </c>
      <c r="J131" s="39"/>
      <c r="K131" s="39"/>
      <c r="L131" s="39"/>
    </row>
    <row r="132" spans="1:12" s="6" customFormat="1" ht="12.75" customHeight="1" hidden="1">
      <c r="A132" s="51" t="s">
        <v>242</v>
      </c>
      <c r="B132" s="35" t="s">
        <v>208</v>
      </c>
      <c r="C132" s="35" t="s">
        <v>235</v>
      </c>
      <c r="D132" s="36" t="s">
        <v>126</v>
      </c>
      <c r="E132" s="37" t="s">
        <v>243</v>
      </c>
      <c r="F132" s="38" t="s">
        <v>203</v>
      </c>
      <c r="G132" s="30">
        <f>J132/1000</f>
        <v>0</v>
      </c>
      <c r="H132" s="30">
        <f>K132/1000</f>
        <v>0</v>
      </c>
      <c r="I132" s="30">
        <f>L132/1000</f>
        <v>0</v>
      </c>
      <c r="J132" s="39"/>
      <c r="K132" s="39"/>
      <c r="L132" s="39"/>
    </row>
    <row r="133" spans="1:12" s="6" customFormat="1" ht="12.75" hidden="1">
      <c r="A133" s="51"/>
      <c r="B133" s="35"/>
      <c r="C133" s="35"/>
      <c r="D133" s="36"/>
      <c r="E133" s="37"/>
      <c r="F133" s="38"/>
      <c r="G133" s="30">
        <f>J133/1000</f>
        <v>0</v>
      </c>
      <c r="H133" s="30">
        <f>K133/1000</f>
        <v>0</v>
      </c>
      <c r="I133" s="30">
        <f>L133/1000</f>
        <v>0</v>
      </c>
      <c r="J133" s="39"/>
      <c r="K133" s="39"/>
      <c r="L133" s="39"/>
    </row>
    <row r="134" spans="1:12" s="6" customFormat="1" ht="12.75" customHeight="1" hidden="1">
      <c r="A134" s="51" t="s">
        <v>244</v>
      </c>
      <c r="B134" s="35" t="s">
        <v>208</v>
      </c>
      <c r="C134" s="35" t="s">
        <v>235</v>
      </c>
      <c r="D134" s="36" t="s">
        <v>126</v>
      </c>
      <c r="E134" s="37" t="s">
        <v>245</v>
      </c>
      <c r="F134" s="38" t="s">
        <v>203</v>
      </c>
      <c r="G134" s="30">
        <f>J134/1000</f>
        <v>0</v>
      </c>
      <c r="H134" s="30">
        <f>K134/1000</f>
        <v>0</v>
      </c>
      <c r="I134" s="30">
        <f>L134/1000</f>
        <v>0</v>
      </c>
      <c r="J134" s="39"/>
      <c r="K134" s="39"/>
      <c r="L134" s="39"/>
    </row>
    <row r="135" spans="1:12" s="6" customFormat="1" ht="12.75" customHeight="1" hidden="1">
      <c r="A135" s="51" t="s">
        <v>246</v>
      </c>
      <c r="B135" s="35" t="s">
        <v>208</v>
      </c>
      <c r="C135" s="35" t="s">
        <v>235</v>
      </c>
      <c r="D135" s="36" t="s">
        <v>126</v>
      </c>
      <c r="E135" s="37" t="s">
        <v>247</v>
      </c>
      <c r="F135" s="38" t="s">
        <v>203</v>
      </c>
      <c r="G135" s="30">
        <f>J135/1000</f>
        <v>0</v>
      </c>
      <c r="H135" s="30">
        <f>K135/1000</f>
        <v>0</v>
      </c>
      <c r="I135" s="30">
        <f>L135/1000</f>
        <v>0</v>
      </c>
      <c r="J135" s="39"/>
      <c r="K135" s="39"/>
      <c r="L135" s="39"/>
    </row>
    <row r="136" spans="1:12" s="6" customFormat="1" ht="12.75" customHeight="1" hidden="1">
      <c r="A136" s="51" t="s">
        <v>248</v>
      </c>
      <c r="B136" s="35" t="s">
        <v>208</v>
      </c>
      <c r="C136" s="35" t="s">
        <v>235</v>
      </c>
      <c r="D136" s="36" t="s">
        <v>126</v>
      </c>
      <c r="E136" s="37" t="s">
        <v>249</v>
      </c>
      <c r="F136" s="38" t="s">
        <v>203</v>
      </c>
      <c r="G136" s="30">
        <f>J136/1000</f>
        <v>0</v>
      </c>
      <c r="H136" s="30">
        <f>K136/1000</f>
        <v>0</v>
      </c>
      <c r="I136" s="30">
        <f>L136/1000</f>
        <v>0</v>
      </c>
      <c r="J136" s="39"/>
      <c r="K136" s="39"/>
      <c r="L136" s="39"/>
    </row>
    <row r="137" spans="1:12" s="6" customFormat="1" ht="12.75" customHeight="1" hidden="1">
      <c r="A137" s="50" t="s">
        <v>250</v>
      </c>
      <c r="B137" s="35" t="s">
        <v>208</v>
      </c>
      <c r="C137" s="35" t="s">
        <v>235</v>
      </c>
      <c r="D137" s="36" t="s">
        <v>126</v>
      </c>
      <c r="E137" s="37" t="s">
        <v>251</v>
      </c>
      <c r="F137" s="38" t="s">
        <v>203</v>
      </c>
      <c r="G137" s="30">
        <f>J137/1000</f>
        <v>0</v>
      </c>
      <c r="H137" s="30">
        <f>K137/1000</f>
        <v>0</v>
      </c>
      <c r="I137" s="30">
        <f>L137/1000</f>
        <v>0</v>
      </c>
      <c r="J137" s="39"/>
      <c r="K137" s="39"/>
      <c r="L137" s="39"/>
    </row>
    <row r="138" spans="1:12" s="6" customFormat="1" ht="12.75" customHeight="1" hidden="1">
      <c r="A138" s="50" t="s">
        <v>252</v>
      </c>
      <c r="B138" s="35" t="s">
        <v>208</v>
      </c>
      <c r="C138" s="35" t="s">
        <v>235</v>
      </c>
      <c r="D138" s="36" t="s">
        <v>126</v>
      </c>
      <c r="E138" s="37" t="s">
        <v>253</v>
      </c>
      <c r="F138" s="38" t="s">
        <v>203</v>
      </c>
      <c r="G138" s="30">
        <f>J138/1000</f>
        <v>0</v>
      </c>
      <c r="H138" s="30">
        <f>K138/1000</f>
        <v>0</v>
      </c>
      <c r="I138" s="30">
        <f>L138/1000</f>
        <v>0</v>
      </c>
      <c r="J138" s="39"/>
      <c r="K138" s="39"/>
      <c r="L138" s="39"/>
    </row>
    <row r="139" spans="1:12" s="6" customFormat="1" ht="12.75" customHeight="1" hidden="1">
      <c r="A139" s="50" t="s">
        <v>254</v>
      </c>
      <c r="B139" s="35" t="s">
        <v>208</v>
      </c>
      <c r="C139" s="35" t="s">
        <v>235</v>
      </c>
      <c r="D139" s="36" t="s">
        <v>126</v>
      </c>
      <c r="E139" s="37" t="s">
        <v>255</v>
      </c>
      <c r="F139" s="38" t="s">
        <v>203</v>
      </c>
      <c r="G139" s="30">
        <f>J139/1000</f>
        <v>0</v>
      </c>
      <c r="H139" s="30">
        <f>K139/1000</f>
        <v>0</v>
      </c>
      <c r="I139" s="30">
        <f>L139/1000</f>
        <v>0</v>
      </c>
      <c r="J139" s="39"/>
      <c r="K139" s="39"/>
      <c r="L139" s="39"/>
    </row>
    <row r="140" spans="1:12" s="6" customFormat="1" ht="12.75" customHeight="1" hidden="1">
      <c r="A140" s="50" t="s">
        <v>256</v>
      </c>
      <c r="B140" s="35" t="s">
        <v>208</v>
      </c>
      <c r="C140" s="35" t="s">
        <v>235</v>
      </c>
      <c r="D140" s="36" t="s">
        <v>126</v>
      </c>
      <c r="E140" s="37" t="s">
        <v>257</v>
      </c>
      <c r="F140" s="38" t="s">
        <v>203</v>
      </c>
      <c r="G140" s="30">
        <f>J140/1000</f>
        <v>0</v>
      </c>
      <c r="H140" s="30">
        <f>K140/1000</f>
        <v>0</v>
      </c>
      <c r="I140" s="30">
        <f>L140/1000</f>
        <v>0</v>
      </c>
      <c r="J140" s="39"/>
      <c r="K140" s="39"/>
      <c r="L140" s="39"/>
    </row>
    <row r="141" spans="1:12" s="6" customFormat="1" ht="12.75" customHeight="1" hidden="1">
      <c r="A141" s="50" t="s">
        <v>258</v>
      </c>
      <c r="B141" s="35" t="s">
        <v>208</v>
      </c>
      <c r="C141" s="35" t="s">
        <v>235</v>
      </c>
      <c r="D141" s="36" t="s">
        <v>126</v>
      </c>
      <c r="E141" s="37" t="s">
        <v>259</v>
      </c>
      <c r="F141" s="38" t="s">
        <v>203</v>
      </c>
      <c r="G141" s="30">
        <f>J141/1000</f>
        <v>0</v>
      </c>
      <c r="H141" s="30">
        <f>K141/1000</f>
        <v>0</v>
      </c>
      <c r="I141" s="30">
        <f>L141/1000</f>
        <v>0</v>
      </c>
      <c r="J141" s="39"/>
      <c r="K141" s="39"/>
      <c r="L141" s="39"/>
    </row>
    <row r="142" spans="1:12" s="6" customFormat="1" ht="12.75" customHeight="1" hidden="1">
      <c r="A142" s="50" t="s">
        <v>260</v>
      </c>
      <c r="B142" s="35" t="s">
        <v>208</v>
      </c>
      <c r="C142" s="35" t="s">
        <v>235</v>
      </c>
      <c r="D142" s="36" t="s">
        <v>126</v>
      </c>
      <c r="E142" s="37" t="s">
        <v>261</v>
      </c>
      <c r="F142" s="38" t="s">
        <v>203</v>
      </c>
      <c r="G142" s="30">
        <f>J142/1000</f>
        <v>0</v>
      </c>
      <c r="H142" s="30">
        <f>K142/1000</f>
        <v>0</v>
      </c>
      <c r="I142" s="30">
        <f>L142/1000</f>
        <v>0</v>
      </c>
      <c r="J142" s="39"/>
      <c r="K142" s="39"/>
      <c r="L142" s="39"/>
    </row>
    <row r="143" spans="1:12" s="6" customFormat="1" ht="12.75" customHeight="1" hidden="1">
      <c r="A143" s="50" t="s">
        <v>262</v>
      </c>
      <c r="B143" s="35" t="s">
        <v>208</v>
      </c>
      <c r="C143" s="35" t="s">
        <v>235</v>
      </c>
      <c r="D143" s="36" t="s">
        <v>126</v>
      </c>
      <c r="E143" s="37" t="s">
        <v>263</v>
      </c>
      <c r="F143" s="38" t="s">
        <v>203</v>
      </c>
      <c r="G143" s="30">
        <f>J143/1000</f>
        <v>0</v>
      </c>
      <c r="H143" s="30">
        <f>K143/1000</f>
        <v>0</v>
      </c>
      <c r="I143" s="30">
        <f>L143/1000</f>
        <v>0</v>
      </c>
      <c r="J143" s="39"/>
      <c r="K143" s="39"/>
      <c r="L143" s="39"/>
    </row>
    <row r="144" spans="1:12" s="6" customFormat="1" ht="12.75" customHeight="1" hidden="1">
      <c r="A144" s="51" t="s">
        <v>264</v>
      </c>
      <c r="B144" s="35" t="s">
        <v>208</v>
      </c>
      <c r="C144" s="35" t="s">
        <v>235</v>
      </c>
      <c r="D144" s="36" t="s">
        <v>126</v>
      </c>
      <c r="E144" s="37" t="s">
        <v>265</v>
      </c>
      <c r="F144" s="38" t="s">
        <v>203</v>
      </c>
      <c r="G144" s="30">
        <f>J144/1000</f>
        <v>0</v>
      </c>
      <c r="H144" s="30">
        <f>K144/1000</f>
        <v>0</v>
      </c>
      <c r="I144" s="30">
        <f>L144/1000</f>
        <v>0</v>
      </c>
      <c r="J144" s="39"/>
      <c r="K144" s="39"/>
      <c r="L144" s="39"/>
    </row>
    <row r="145" spans="1:12" s="6" customFormat="1" ht="12.75" customHeight="1" hidden="1">
      <c r="A145" s="51" t="s">
        <v>266</v>
      </c>
      <c r="B145" s="35" t="s">
        <v>208</v>
      </c>
      <c r="C145" s="35" t="s">
        <v>235</v>
      </c>
      <c r="D145" s="36" t="s">
        <v>126</v>
      </c>
      <c r="E145" s="37" t="s">
        <v>267</v>
      </c>
      <c r="F145" s="38" t="s">
        <v>203</v>
      </c>
      <c r="G145" s="30">
        <f>J145/1000</f>
        <v>0</v>
      </c>
      <c r="H145" s="30">
        <f>K145/1000</f>
        <v>0</v>
      </c>
      <c r="I145" s="30">
        <f>L145/1000</f>
        <v>0</v>
      </c>
      <c r="J145" s="39"/>
      <c r="K145" s="39"/>
      <c r="L145" s="39"/>
    </row>
    <row r="146" spans="1:12" s="6" customFormat="1" ht="12.75" customHeight="1" hidden="1">
      <c r="A146" s="51" t="s">
        <v>268</v>
      </c>
      <c r="B146" s="35" t="s">
        <v>208</v>
      </c>
      <c r="C146" s="35" t="s">
        <v>235</v>
      </c>
      <c r="D146" s="36" t="s">
        <v>126</v>
      </c>
      <c r="E146" s="37" t="s">
        <v>269</v>
      </c>
      <c r="F146" s="38" t="s">
        <v>203</v>
      </c>
      <c r="G146" s="30">
        <f>J146/1000</f>
        <v>0</v>
      </c>
      <c r="H146" s="30">
        <f>K146/1000</f>
        <v>0</v>
      </c>
      <c r="I146" s="30">
        <f>L146/1000</f>
        <v>0</v>
      </c>
      <c r="J146" s="39"/>
      <c r="K146" s="39"/>
      <c r="L146" s="39"/>
    </row>
    <row r="147" spans="1:12" s="6" customFormat="1" ht="12.75" customHeight="1" hidden="1">
      <c r="A147" s="51" t="s">
        <v>270</v>
      </c>
      <c r="B147" s="35" t="s">
        <v>208</v>
      </c>
      <c r="C147" s="35" t="s">
        <v>235</v>
      </c>
      <c r="D147" s="36" t="s">
        <v>126</v>
      </c>
      <c r="E147" s="37" t="s">
        <v>271</v>
      </c>
      <c r="F147" s="38" t="s">
        <v>203</v>
      </c>
      <c r="G147" s="30">
        <f>J147/1000</f>
        <v>0</v>
      </c>
      <c r="H147" s="30">
        <f>K147/1000</f>
        <v>0</v>
      </c>
      <c r="I147" s="30">
        <f>L147/1000</f>
        <v>0</v>
      </c>
      <c r="J147" s="39"/>
      <c r="K147" s="39"/>
      <c r="L147" s="39"/>
    </row>
    <row r="148" spans="1:12" s="6" customFormat="1" ht="12.75" customHeight="1" hidden="1">
      <c r="A148" s="51" t="s">
        <v>272</v>
      </c>
      <c r="B148" s="35" t="s">
        <v>208</v>
      </c>
      <c r="C148" s="35" t="s">
        <v>235</v>
      </c>
      <c r="D148" s="36" t="s">
        <v>126</v>
      </c>
      <c r="E148" s="37" t="s">
        <v>273</v>
      </c>
      <c r="F148" s="38" t="s">
        <v>203</v>
      </c>
      <c r="G148" s="30">
        <f>J148/1000</f>
        <v>0</v>
      </c>
      <c r="H148" s="30">
        <f>K148/1000</f>
        <v>0</v>
      </c>
      <c r="I148" s="30">
        <f>L148/1000</f>
        <v>0</v>
      </c>
      <c r="J148" s="39"/>
      <c r="K148" s="39"/>
      <c r="L148" s="39"/>
    </row>
    <row r="149" spans="1:12" s="6" customFormat="1" ht="12.75" customHeight="1" hidden="1">
      <c r="A149" s="51" t="s">
        <v>274</v>
      </c>
      <c r="B149" s="35" t="s">
        <v>208</v>
      </c>
      <c r="C149" s="35" t="s">
        <v>275</v>
      </c>
      <c r="D149" s="36" t="s">
        <v>126</v>
      </c>
      <c r="E149" s="37" t="s">
        <v>276</v>
      </c>
      <c r="F149" s="38" t="s">
        <v>203</v>
      </c>
      <c r="G149" s="30">
        <f>J149/1000</f>
        <v>0</v>
      </c>
      <c r="H149" s="30">
        <f>K149/1000</f>
        <v>0</v>
      </c>
      <c r="I149" s="30">
        <f>L149/1000</f>
        <v>0</v>
      </c>
      <c r="J149" s="39"/>
      <c r="K149" s="39"/>
      <c r="L149" s="39"/>
    </row>
    <row r="150" spans="1:12" s="6" customFormat="1" ht="12.75" customHeight="1" hidden="1">
      <c r="A150" s="50" t="s">
        <v>277</v>
      </c>
      <c r="B150" s="35" t="s">
        <v>208</v>
      </c>
      <c r="C150" s="35" t="s">
        <v>235</v>
      </c>
      <c r="D150" s="36" t="s">
        <v>126</v>
      </c>
      <c r="E150" s="37" t="s">
        <v>278</v>
      </c>
      <c r="F150" s="38" t="s">
        <v>203</v>
      </c>
      <c r="G150" s="30">
        <f>J150/1000</f>
        <v>0</v>
      </c>
      <c r="H150" s="30">
        <f>K150/1000</f>
        <v>0</v>
      </c>
      <c r="I150" s="30">
        <f>L150/1000</f>
        <v>0</v>
      </c>
      <c r="J150" s="39"/>
      <c r="K150" s="39"/>
      <c r="L150" s="39"/>
    </row>
    <row r="151" spans="1:12" s="6" customFormat="1" ht="12.75" customHeight="1" hidden="1">
      <c r="A151" s="51" t="s">
        <v>279</v>
      </c>
      <c r="B151" s="35" t="s">
        <v>208</v>
      </c>
      <c r="C151" s="35" t="s">
        <v>235</v>
      </c>
      <c r="D151" s="36" t="s">
        <v>126</v>
      </c>
      <c r="E151" s="37" t="s">
        <v>280</v>
      </c>
      <c r="F151" s="38" t="s">
        <v>203</v>
      </c>
      <c r="G151" s="30">
        <f>J151/1000</f>
        <v>0</v>
      </c>
      <c r="H151" s="30">
        <f>K151/1000</f>
        <v>0</v>
      </c>
      <c r="I151" s="30">
        <f>L151/1000</f>
        <v>0</v>
      </c>
      <c r="J151" s="39"/>
      <c r="K151" s="39"/>
      <c r="L151" s="39"/>
    </row>
    <row r="152" spans="1:12" s="6" customFormat="1" ht="12.75" customHeight="1" hidden="1">
      <c r="A152" s="51" t="s">
        <v>281</v>
      </c>
      <c r="B152" s="35" t="s">
        <v>208</v>
      </c>
      <c r="C152" s="35" t="s">
        <v>235</v>
      </c>
      <c r="D152" s="36" t="s">
        <v>126</v>
      </c>
      <c r="E152" s="37" t="s">
        <v>282</v>
      </c>
      <c r="F152" s="38" t="s">
        <v>203</v>
      </c>
      <c r="G152" s="30">
        <f>J152/1000</f>
        <v>0</v>
      </c>
      <c r="H152" s="30">
        <f>K152/1000</f>
        <v>0</v>
      </c>
      <c r="I152" s="30">
        <f>L152/1000</f>
        <v>0</v>
      </c>
      <c r="J152" s="39"/>
      <c r="K152" s="39"/>
      <c r="L152" s="39"/>
    </row>
    <row r="153" spans="1:12" s="6" customFormat="1" ht="12.75" customHeight="1" hidden="1">
      <c r="A153" s="51" t="s">
        <v>283</v>
      </c>
      <c r="B153" s="35" t="s">
        <v>208</v>
      </c>
      <c r="C153" s="35" t="s">
        <v>235</v>
      </c>
      <c r="D153" s="36" t="s">
        <v>126</v>
      </c>
      <c r="E153" s="37" t="s">
        <v>284</v>
      </c>
      <c r="F153" s="38" t="s">
        <v>203</v>
      </c>
      <c r="G153" s="30">
        <f>J153/1000</f>
        <v>0</v>
      </c>
      <c r="H153" s="30">
        <f>K153/1000</f>
        <v>0</v>
      </c>
      <c r="I153" s="30">
        <f>L153/1000</f>
        <v>0</v>
      </c>
      <c r="J153" s="39"/>
      <c r="K153" s="39"/>
      <c r="L153" s="39"/>
    </row>
    <row r="154" spans="1:12" s="6" customFormat="1" ht="12.75" customHeight="1" hidden="1">
      <c r="A154" s="51" t="s">
        <v>285</v>
      </c>
      <c r="B154" s="35" t="s">
        <v>208</v>
      </c>
      <c r="C154" s="35" t="s">
        <v>235</v>
      </c>
      <c r="D154" s="36" t="s">
        <v>126</v>
      </c>
      <c r="E154" s="37" t="s">
        <v>286</v>
      </c>
      <c r="F154" s="38" t="s">
        <v>203</v>
      </c>
      <c r="G154" s="30">
        <f>J154/1000</f>
        <v>0</v>
      </c>
      <c r="H154" s="30">
        <f>K154/1000</f>
        <v>0</v>
      </c>
      <c r="I154" s="30">
        <f>L154/1000</f>
        <v>0</v>
      </c>
      <c r="J154" s="39"/>
      <c r="K154" s="39"/>
      <c r="L154" s="39"/>
    </row>
    <row r="155" spans="1:12" s="6" customFormat="1" ht="12.75" customHeight="1" hidden="1">
      <c r="A155" s="50" t="s">
        <v>287</v>
      </c>
      <c r="B155" s="35" t="s">
        <v>208</v>
      </c>
      <c r="C155" s="35" t="s">
        <v>235</v>
      </c>
      <c r="D155" s="36" t="s">
        <v>126</v>
      </c>
      <c r="E155" s="37" t="s">
        <v>288</v>
      </c>
      <c r="F155" s="38" t="s">
        <v>203</v>
      </c>
      <c r="G155" s="30">
        <f>J155/1000</f>
        <v>0</v>
      </c>
      <c r="H155" s="30">
        <f>K155/1000</f>
        <v>0</v>
      </c>
      <c r="I155" s="30">
        <f>L155/1000</f>
        <v>0</v>
      </c>
      <c r="J155" s="39"/>
      <c r="K155" s="39"/>
      <c r="L155" s="39"/>
    </row>
    <row r="156" spans="1:12" s="6" customFormat="1" ht="12.75" customHeight="1" hidden="1">
      <c r="A156" s="50" t="s">
        <v>289</v>
      </c>
      <c r="B156" s="35" t="s">
        <v>208</v>
      </c>
      <c r="C156" s="35" t="s">
        <v>235</v>
      </c>
      <c r="D156" s="36" t="s">
        <v>126</v>
      </c>
      <c r="E156" s="37" t="s">
        <v>290</v>
      </c>
      <c r="F156" s="38" t="s">
        <v>203</v>
      </c>
      <c r="G156" s="30">
        <f>J156/1000</f>
        <v>0</v>
      </c>
      <c r="H156" s="30">
        <f>K156/1000</f>
        <v>0</v>
      </c>
      <c r="I156" s="30">
        <f>L156/1000</f>
        <v>0</v>
      </c>
      <c r="J156" s="39"/>
      <c r="K156" s="39"/>
      <c r="L156" s="39"/>
    </row>
    <row r="157" spans="1:12" s="6" customFormat="1" ht="12.75" customHeight="1" hidden="1">
      <c r="A157" s="51" t="s">
        <v>291</v>
      </c>
      <c r="B157" s="35" t="s">
        <v>208</v>
      </c>
      <c r="C157" s="35" t="s">
        <v>235</v>
      </c>
      <c r="D157" s="36" t="s">
        <v>126</v>
      </c>
      <c r="E157" s="37" t="s">
        <v>292</v>
      </c>
      <c r="F157" s="38" t="s">
        <v>203</v>
      </c>
      <c r="G157" s="30">
        <f>J157/1000</f>
        <v>0</v>
      </c>
      <c r="H157" s="30">
        <f>K157/1000</f>
        <v>0</v>
      </c>
      <c r="I157" s="30">
        <f>L157/1000</f>
        <v>0</v>
      </c>
      <c r="J157" s="39"/>
      <c r="K157" s="39"/>
      <c r="L157" s="39"/>
    </row>
    <row r="158" spans="1:12" s="6" customFormat="1" ht="12.75" customHeight="1" hidden="1">
      <c r="A158" s="50" t="s">
        <v>293</v>
      </c>
      <c r="B158" s="35" t="s">
        <v>208</v>
      </c>
      <c r="C158" s="35" t="s">
        <v>235</v>
      </c>
      <c r="D158" s="36" t="s">
        <v>126</v>
      </c>
      <c r="E158" s="37" t="s">
        <v>294</v>
      </c>
      <c r="F158" s="38" t="s">
        <v>203</v>
      </c>
      <c r="G158" s="30">
        <f>J158/1000</f>
        <v>0</v>
      </c>
      <c r="H158" s="30">
        <f>K158/1000</f>
        <v>0</v>
      </c>
      <c r="I158" s="30">
        <f>L158/1000</f>
        <v>0</v>
      </c>
      <c r="J158" s="39"/>
      <c r="K158" s="39"/>
      <c r="L158" s="39"/>
    </row>
    <row r="159" spans="1:12" s="6" customFormat="1" ht="12.75" customHeight="1" hidden="1">
      <c r="A159" s="50" t="s">
        <v>295</v>
      </c>
      <c r="B159" s="35" t="s">
        <v>208</v>
      </c>
      <c r="C159" s="35" t="s">
        <v>235</v>
      </c>
      <c r="D159" s="36" t="s">
        <v>126</v>
      </c>
      <c r="E159" s="37" t="s">
        <v>296</v>
      </c>
      <c r="F159" s="38" t="s">
        <v>203</v>
      </c>
      <c r="G159" s="30">
        <f>J159/1000</f>
        <v>0</v>
      </c>
      <c r="H159" s="30">
        <f>K159/1000</f>
        <v>0</v>
      </c>
      <c r="I159" s="30">
        <f>L159/1000</f>
        <v>0</v>
      </c>
      <c r="J159" s="39"/>
      <c r="K159" s="39"/>
      <c r="L159" s="39"/>
    </row>
    <row r="160" spans="1:12" s="6" customFormat="1" ht="12.75" customHeight="1" hidden="1">
      <c r="A160" s="51" t="s">
        <v>297</v>
      </c>
      <c r="B160" s="35" t="s">
        <v>208</v>
      </c>
      <c r="C160" s="35" t="s">
        <v>235</v>
      </c>
      <c r="D160" s="36" t="s">
        <v>126</v>
      </c>
      <c r="E160" s="37" t="s">
        <v>298</v>
      </c>
      <c r="F160" s="38" t="s">
        <v>203</v>
      </c>
      <c r="G160" s="30">
        <f>J160/1000</f>
        <v>0</v>
      </c>
      <c r="H160" s="30">
        <f>K160/1000</f>
        <v>0</v>
      </c>
      <c r="I160" s="30">
        <f>L160/1000</f>
        <v>0</v>
      </c>
      <c r="J160" s="39"/>
      <c r="K160" s="39"/>
      <c r="L160" s="41"/>
    </row>
    <row r="161" spans="1:12" s="6" customFormat="1" ht="12.75" customHeight="1" hidden="1">
      <c r="A161" s="50" t="s">
        <v>299</v>
      </c>
      <c r="B161" s="35" t="s">
        <v>208</v>
      </c>
      <c r="C161" s="35" t="s">
        <v>235</v>
      </c>
      <c r="D161" s="36" t="s">
        <v>126</v>
      </c>
      <c r="E161" s="37" t="s">
        <v>300</v>
      </c>
      <c r="F161" s="38" t="s">
        <v>203</v>
      </c>
      <c r="G161" s="30">
        <f>J161/1000</f>
        <v>0</v>
      </c>
      <c r="H161" s="30">
        <f>K161/1000</f>
        <v>0</v>
      </c>
      <c r="I161" s="30">
        <f>L161/1000</f>
        <v>0</v>
      </c>
      <c r="J161" s="39"/>
      <c r="K161" s="39"/>
      <c r="L161" s="39"/>
    </row>
    <row r="162" spans="1:12" s="6" customFormat="1" ht="12.75" customHeight="1" hidden="1">
      <c r="A162" s="50" t="s">
        <v>301</v>
      </c>
      <c r="B162" s="35" t="s">
        <v>208</v>
      </c>
      <c r="C162" s="35" t="s">
        <v>235</v>
      </c>
      <c r="D162" s="36" t="s">
        <v>126</v>
      </c>
      <c r="E162" s="37" t="s">
        <v>302</v>
      </c>
      <c r="F162" s="38" t="s">
        <v>203</v>
      </c>
      <c r="G162" s="30">
        <f>J162/1000</f>
        <v>0</v>
      </c>
      <c r="H162" s="30">
        <f>K162/1000</f>
        <v>0</v>
      </c>
      <c r="I162" s="30">
        <f>L162/1000</f>
        <v>0</v>
      </c>
      <c r="J162" s="39"/>
      <c r="K162" s="39"/>
      <c r="L162" s="39"/>
    </row>
    <row r="163" spans="1:12" s="6" customFormat="1" ht="12.75" customHeight="1" hidden="1">
      <c r="A163" s="51" t="s">
        <v>303</v>
      </c>
      <c r="B163" s="35" t="s">
        <v>208</v>
      </c>
      <c r="C163" s="35" t="s">
        <v>235</v>
      </c>
      <c r="D163" s="36" t="s">
        <v>126</v>
      </c>
      <c r="E163" s="37" t="s">
        <v>304</v>
      </c>
      <c r="F163" s="38" t="s">
        <v>203</v>
      </c>
      <c r="G163" s="30">
        <f>J163/1000</f>
        <v>0</v>
      </c>
      <c r="H163" s="30">
        <f>K163/1000</f>
        <v>0</v>
      </c>
      <c r="I163" s="30">
        <f>L163/1000</f>
        <v>0</v>
      </c>
      <c r="J163" s="39"/>
      <c r="K163" s="39"/>
      <c r="L163" s="39"/>
    </row>
    <row r="164" spans="1:12" s="6" customFormat="1" ht="12.75" customHeight="1" hidden="1">
      <c r="A164" s="50" t="s">
        <v>305</v>
      </c>
      <c r="B164" s="35" t="s">
        <v>208</v>
      </c>
      <c r="C164" s="35" t="s">
        <v>235</v>
      </c>
      <c r="D164" s="36" t="s">
        <v>126</v>
      </c>
      <c r="E164" s="37" t="s">
        <v>306</v>
      </c>
      <c r="F164" s="38" t="s">
        <v>203</v>
      </c>
      <c r="G164" s="30">
        <f>J164/1000</f>
        <v>0</v>
      </c>
      <c r="H164" s="30">
        <f>K164/1000</f>
        <v>0</v>
      </c>
      <c r="I164" s="30">
        <f>L164/1000</f>
        <v>0</v>
      </c>
      <c r="J164" s="39"/>
      <c r="K164" s="39"/>
      <c r="L164" s="39"/>
    </row>
    <row r="165" spans="1:12" s="6" customFormat="1" ht="12.75" customHeight="1" hidden="1">
      <c r="A165" s="51" t="s">
        <v>307</v>
      </c>
      <c r="B165" s="35" t="s">
        <v>208</v>
      </c>
      <c r="C165" s="35" t="s">
        <v>235</v>
      </c>
      <c r="D165" s="36" t="s">
        <v>126</v>
      </c>
      <c r="E165" s="37" t="s">
        <v>308</v>
      </c>
      <c r="F165" s="38" t="s">
        <v>203</v>
      </c>
      <c r="G165" s="30">
        <f>J165/1000</f>
        <v>0</v>
      </c>
      <c r="H165" s="30">
        <f>K165/1000</f>
        <v>0</v>
      </c>
      <c r="I165" s="30">
        <f>L165/1000</f>
        <v>0</v>
      </c>
      <c r="J165" s="39"/>
      <c r="K165" s="39"/>
      <c r="L165" s="39"/>
    </row>
    <row r="166" spans="1:12" s="6" customFormat="1" ht="12.75" customHeight="1" hidden="1">
      <c r="A166" s="51" t="s">
        <v>309</v>
      </c>
      <c r="B166" s="35" t="s">
        <v>208</v>
      </c>
      <c r="C166" s="35" t="s">
        <v>235</v>
      </c>
      <c r="D166" s="36" t="s">
        <v>126</v>
      </c>
      <c r="E166" s="37" t="s">
        <v>310</v>
      </c>
      <c r="F166" s="38" t="s">
        <v>203</v>
      </c>
      <c r="G166" s="30">
        <f>J166/1000</f>
        <v>0</v>
      </c>
      <c r="H166" s="30">
        <f>K166/1000</f>
        <v>0</v>
      </c>
      <c r="I166" s="30">
        <f>L166/1000</f>
        <v>0</v>
      </c>
      <c r="J166" s="39"/>
      <c r="K166" s="39"/>
      <c r="L166" s="39"/>
    </row>
    <row r="167" spans="1:12" s="6" customFormat="1" ht="12.75" customHeight="1" hidden="1">
      <c r="A167" s="52" t="s">
        <v>311</v>
      </c>
      <c r="B167" s="53" t="s">
        <v>208</v>
      </c>
      <c r="C167" s="35" t="s">
        <v>312</v>
      </c>
      <c r="D167" s="36" t="s">
        <v>126</v>
      </c>
      <c r="E167" s="37" t="s">
        <v>25</v>
      </c>
      <c r="F167" s="38" t="s">
        <v>203</v>
      </c>
      <c r="G167" s="30">
        <f>J167/1000</f>
        <v>0</v>
      </c>
      <c r="H167" s="30">
        <f>K167/1000</f>
        <v>0</v>
      </c>
      <c r="I167" s="30">
        <f>L167/1000</f>
        <v>0</v>
      </c>
      <c r="J167" s="39"/>
      <c r="K167" s="39"/>
      <c r="L167" s="39"/>
    </row>
    <row r="168" spans="1:12" s="6" customFormat="1" ht="12.75" hidden="1">
      <c r="A168" s="52" t="s">
        <v>220</v>
      </c>
      <c r="B168" s="53" t="s">
        <v>208</v>
      </c>
      <c r="C168" s="35" t="s">
        <v>221</v>
      </c>
      <c r="D168" s="36" t="s">
        <v>24</v>
      </c>
      <c r="E168" s="37" t="s">
        <v>25</v>
      </c>
      <c r="F168" s="38" t="s">
        <v>203</v>
      </c>
      <c r="G168" s="30">
        <f>J168/1000</f>
        <v>0</v>
      </c>
      <c r="H168" s="30">
        <f>K168/1000</f>
        <v>0</v>
      </c>
      <c r="I168" s="30">
        <f>L168/1000</f>
        <v>0</v>
      </c>
      <c r="J168" s="39">
        <f>J169</f>
        <v>0</v>
      </c>
      <c r="K168" s="39">
        <f>K169</f>
        <v>0</v>
      </c>
      <c r="L168" s="39">
        <f>L169</f>
        <v>0</v>
      </c>
    </row>
    <row r="169" spans="1:12" s="6" customFormat="1" ht="12.75" hidden="1">
      <c r="A169" s="54" t="s">
        <v>313</v>
      </c>
      <c r="B169" s="35" t="s">
        <v>208</v>
      </c>
      <c r="C169" s="35" t="s">
        <v>314</v>
      </c>
      <c r="D169" s="36" t="s">
        <v>24</v>
      </c>
      <c r="E169" s="37" t="s">
        <v>25</v>
      </c>
      <c r="F169" s="38" t="s">
        <v>203</v>
      </c>
      <c r="G169" s="30">
        <v>0</v>
      </c>
      <c r="H169" s="30">
        <f>K169/1000</f>
        <v>0</v>
      </c>
      <c r="I169" s="30">
        <f>L169/1000</f>
        <v>0</v>
      </c>
      <c r="J169" s="39">
        <v>0</v>
      </c>
      <c r="K169" s="39">
        <v>0</v>
      </c>
      <c r="L169" s="39">
        <v>0</v>
      </c>
    </row>
    <row r="170" spans="1:12" s="6" customFormat="1" ht="12.75" hidden="1">
      <c r="A170" s="34" t="s">
        <v>313</v>
      </c>
      <c r="B170" s="35" t="s">
        <v>208</v>
      </c>
      <c r="C170" s="35" t="s">
        <v>314</v>
      </c>
      <c r="D170" s="36" t="s">
        <v>126</v>
      </c>
      <c r="E170" s="37" t="s">
        <v>25</v>
      </c>
      <c r="F170" s="38" t="s">
        <v>203</v>
      </c>
      <c r="G170" s="30">
        <f>J170/1000</f>
        <v>0</v>
      </c>
      <c r="H170" s="30">
        <f>K170/1000</f>
        <v>0</v>
      </c>
      <c r="I170" s="30">
        <f>L170/1000</f>
        <v>0</v>
      </c>
      <c r="J170" s="39">
        <v>0</v>
      </c>
      <c r="K170" s="39">
        <v>0</v>
      </c>
      <c r="L170" s="39">
        <v>0</v>
      </c>
    </row>
    <row r="171" spans="1:12" s="6" customFormat="1" ht="12.75" hidden="1">
      <c r="A171" s="55" t="s">
        <v>315</v>
      </c>
      <c r="B171" s="41">
        <v>860</v>
      </c>
      <c r="C171" s="41">
        <v>20204999</v>
      </c>
      <c r="D171" s="36" t="s">
        <v>126</v>
      </c>
      <c r="E171" s="37" t="s">
        <v>316</v>
      </c>
      <c r="F171" s="38" t="s">
        <v>203</v>
      </c>
      <c r="G171" s="30">
        <f>J171/1000</f>
        <v>0</v>
      </c>
      <c r="H171" s="30">
        <f>K171/1000</f>
        <v>0</v>
      </c>
      <c r="I171" s="30">
        <f>L171/1000</f>
        <v>0</v>
      </c>
      <c r="J171" s="39"/>
      <c r="K171" s="39"/>
      <c r="L171" s="41"/>
    </row>
    <row r="172" spans="1:12" s="6" customFormat="1" ht="12.75" hidden="1">
      <c r="A172" s="48" t="s">
        <v>317</v>
      </c>
      <c r="B172" s="35" t="s">
        <v>26</v>
      </c>
      <c r="C172" s="41">
        <v>20700000</v>
      </c>
      <c r="D172" s="36" t="s">
        <v>24</v>
      </c>
      <c r="E172" s="37" t="s">
        <v>25</v>
      </c>
      <c r="F172" s="38" t="s">
        <v>194</v>
      </c>
      <c r="G172" s="30">
        <f>J172/1000</f>
        <v>0</v>
      </c>
      <c r="H172" s="30">
        <f>K172/1000</f>
        <v>0</v>
      </c>
      <c r="I172" s="30">
        <f>L172/1000</f>
        <v>0</v>
      </c>
      <c r="J172" s="39"/>
      <c r="K172" s="39"/>
      <c r="L172" s="41"/>
    </row>
    <row r="173" spans="1:12" s="6" customFormat="1" ht="12.75" hidden="1">
      <c r="A173" s="48" t="s">
        <v>318</v>
      </c>
      <c r="B173" s="35" t="s">
        <v>26</v>
      </c>
      <c r="C173" s="41">
        <v>20705000</v>
      </c>
      <c r="D173" s="36" t="s">
        <v>126</v>
      </c>
      <c r="E173" s="37" t="s">
        <v>25</v>
      </c>
      <c r="F173" s="38" t="s">
        <v>194</v>
      </c>
      <c r="G173" s="30">
        <f>J173/1000</f>
        <v>0</v>
      </c>
      <c r="H173" s="30">
        <f>K173/1000</f>
        <v>0</v>
      </c>
      <c r="I173" s="30">
        <f>L173/1000</f>
        <v>0</v>
      </c>
      <c r="J173" s="39"/>
      <c r="K173" s="39"/>
      <c r="L173" s="41"/>
    </row>
    <row r="174" spans="1:12" s="6" customFormat="1" ht="12.75" hidden="1">
      <c r="A174" s="48" t="s">
        <v>319</v>
      </c>
      <c r="B174" s="41">
        <v>880</v>
      </c>
      <c r="C174" s="41">
        <v>20705020</v>
      </c>
      <c r="D174" s="36" t="s">
        <v>126</v>
      </c>
      <c r="E174" s="37" t="s">
        <v>25</v>
      </c>
      <c r="F174" s="38" t="s">
        <v>194</v>
      </c>
      <c r="G174" s="30">
        <f>J174/1000</f>
        <v>0</v>
      </c>
      <c r="H174" s="30">
        <f>K174/1000</f>
        <v>0</v>
      </c>
      <c r="I174" s="30">
        <f>L174/1000</f>
        <v>0</v>
      </c>
      <c r="J174" s="39"/>
      <c r="K174" s="39"/>
      <c r="L174" s="41"/>
    </row>
    <row r="175" spans="1:12" s="6" customFormat="1" ht="12.75" hidden="1">
      <c r="A175" s="56" t="s">
        <v>320</v>
      </c>
      <c r="B175" s="41">
        <v>860</v>
      </c>
      <c r="C175" s="41">
        <v>21800000</v>
      </c>
      <c r="D175" s="36" t="s">
        <v>24</v>
      </c>
      <c r="E175" s="37" t="s">
        <v>25</v>
      </c>
      <c r="F175" s="38" t="s">
        <v>26</v>
      </c>
      <c r="G175" s="30">
        <f>J175/1000</f>
        <v>0</v>
      </c>
      <c r="H175" s="30">
        <f>K175/1000</f>
        <v>0</v>
      </c>
      <c r="I175" s="30">
        <f>L175/1000</f>
        <v>0</v>
      </c>
      <c r="J175" s="39"/>
      <c r="K175" s="39"/>
      <c r="L175" s="41"/>
    </row>
    <row r="176" spans="1:12" s="6" customFormat="1" ht="12.75" hidden="1">
      <c r="A176" s="34" t="s">
        <v>321</v>
      </c>
      <c r="B176" s="41">
        <v>860</v>
      </c>
      <c r="C176" s="41">
        <v>21805000</v>
      </c>
      <c r="D176" s="36" t="s">
        <v>126</v>
      </c>
      <c r="E176" s="37" t="s">
        <v>25</v>
      </c>
      <c r="F176" s="38" t="s">
        <v>203</v>
      </c>
      <c r="G176" s="30">
        <f>J176/1000</f>
        <v>0</v>
      </c>
      <c r="H176" s="30">
        <f>K176/1000</f>
        <v>0</v>
      </c>
      <c r="I176" s="30">
        <f>L176/1000</f>
        <v>0</v>
      </c>
      <c r="J176" s="39"/>
      <c r="K176" s="39"/>
      <c r="L176" s="41"/>
    </row>
    <row r="177" spans="1:12" s="6" customFormat="1" ht="12.75" hidden="1">
      <c r="A177" s="34" t="s">
        <v>322</v>
      </c>
      <c r="B177" s="41">
        <v>860</v>
      </c>
      <c r="C177" s="41">
        <v>21805010</v>
      </c>
      <c r="D177" s="36" t="s">
        <v>126</v>
      </c>
      <c r="E177" s="37" t="s">
        <v>25</v>
      </c>
      <c r="F177" s="38" t="s">
        <v>203</v>
      </c>
      <c r="G177" s="30">
        <f>J177/1000</f>
        <v>0</v>
      </c>
      <c r="H177" s="30">
        <f>K177/1000</f>
        <v>0</v>
      </c>
      <c r="I177" s="30">
        <f>L177/1000</f>
        <v>0</v>
      </c>
      <c r="J177" s="39"/>
      <c r="K177" s="39"/>
      <c r="L177" s="41"/>
    </row>
    <row r="178" spans="1:12" s="6" customFormat="1" ht="12.75" hidden="1">
      <c r="A178" s="57" t="s">
        <v>323</v>
      </c>
      <c r="B178" s="41">
        <v>860</v>
      </c>
      <c r="C178" s="41">
        <v>21900000</v>
      </c>
      <c r="D178" s="36" t="s">
        <v>24</v>
      </c>
      <c r="E178" s="37" t="s">
        <v>25</v>
      </c>
      <c r="F178" s="38" t="s">
        <v>26</v>
      </c>
      <c r="G178" s="30">
        <f>J178/1000</f>
        <v>0</v>
      </c>
      <c r="H178" s="30">
        <f>K178/1000</f>
        <v>0</v>
      </c>
      <c r="I178" s="30">
        <f>L178/1000</f>
        <v>0</v>
      </c>
      <c r="J178" s="39"/>
      <c r="K178" s="39"/>
      <c r="L178" s="41"/>
    </row>
    <row r="179" spans="1:12" s="6" customFormat="1" ht="12.75" hidden="1">
      <c r="A179" s="34" t="s">
        <v>324</v>
      </c>
      <c r="B179" s="41">
        <v>860</v>
      </c>
      <c r="C179" s="41">
        <v>21905000</v>
      </c>
      <c r="D179" s="36" t="s">
        <v>126</v>
      </c>
      <c r="E179" s="37" t="s">
        <v>25</v>
      </c>
      <c r="F179" s="38" t="s">
        <v>203</v>
      </c>
      <c r="G179" s="30">
        <f>J179/1000</f>
        <v>0</v>
      </c>
      <c r="H179" s="30">
        <f>K179/1000</f>
        <v>0</v>
      </c>
      <c r="I179" s="30">
        <f>L179/1000</f>
        <v>0</v>
      </c>
      <c r="J179" s="39"/>
      <c r="K179" s="39"/>
      <c r="L179" s="41"/>
    </row>
    <row r="180" s="2" customFormat="1" ht="14.25"/>
    <row r="181" s="2" customFormat="1" ht="14.25"/>
    <row r="182" s="2" customFormat="1" ht="14.25"/>
    <row r="183" s="2" customFormat="1" ht="14.25"/>
    <row r="184" s="2" customFormat="1" ht="14.25"/>
    <row r="185" s="2" customFormat="1" ht="14.25"/>
    <row r="186" s="2" customFormat="1" ht="14.25"/>
    <row r="187" s="2" customFormat="1" ht="14.25"/>
    <row r="188" s="2" customFormat="1" ht="14.25"/>
    <row r="189" s="2" customFormat="1" ht="14.25"/>
    <row r="190" s="2" customFormat="1" ht="14.25"/>
    <row r="191" s="2" customFormat="1" ht="14.25"/>
    <row r="192" s="2" customFormat="1" ht="14.25"/>
    <row r="193" s="2" customFormat="1" ht="14.25"/>
    <row r="194" s="2" customFormat="1" ht="14.25"/>
    <row r="195" s="2" customFormat="1" ht="14.25"/>
    <row r="196" s="2" customFormat="1" ht="14.25"/>
    <row r="197" s="2" customFormat="1" ht="14.25"/>
    <row r="198" s="2" customFormat="1" ht="14.25"/>
    <row r="199" s="2" customFormat="1" ht="14.25"/>
    <row r="200" s="2" customFormat="1" ht="14.25"/>
    <row r="201" s="2" customFormat="1" ht="14.25"/>
    <row r="202" s="2" customFormat="1" ht="14.25"/>
    <row r="203" s="2" customFormat="1" ht="14.25"/>
    <row r="204" s="2" customFormat="1" ht="14.25"/>
    <row r="205" s="2" customFormat="1" ht="14.25"/>
    <row r="206" s="2" customFormat="1" ht="14.25"/>
    <row r="207" s="2" customFormat="1" ht="14.25"/>
    <row r="208" s="2" customFormat="1" ht="14.25"/>
    <row r="209" s="2" customFormat="1" ht="14.25"/>
    <row r="210" s="2" customFormat="1" ht="14.25"/>
    <row r="211" s="2" customFormat="1" ht="14.25"/>
    <row r="212" s="2" customFormat="1" ht="14.25"/>
    <row r="213" s="2" customFormat="1" ht="14.25"/>
    <row r="214" s="2" customFormat="1" ht="14.25"/>
    <row r="215" s="2" customFormat="1" ht="14.25"/>
    <row r="216" s="2" customFormat="1" ht="14.25"/>
    <row r="217" s="2" customFormat="1" ht="14.25"/>
    <row r="218" s="2" customFormat="1" ht="14.25"/>
    <row r="219" s="2" customFormat="1" ht="14.25"/>
    <row r="220" s="2" customFormat="1" ht="14.25"/>
    <row r="221" s="2" customFormat="1" ht="14.25"/>
    <row r="222" s="2" customFormat="1" ht="14.25"/>
    <row r="223" s="2" customFormat="1" ht="14.25"/>
    <row r="224" s="2" customFormat="1" ht="14.25"/>
    <row r="225" s="2" customFormat="1" ht="14.25"/>
    <row r="226" s="2" customFormat="1" ht="14.25"/>
    <row r="227" s="2" customFormat="1" ht="14.25"/>
    <row r="228" s="2" customFormat="1" ht="14.25"/>
    <row r="229" s="2" customFormat="1" ht="14.25"/>
    <row r="230" s="2" customFormat="1" ht="14.25"/>
    <row r="231" s="2" customFormat="1" ht="14.25"/>
    <row r="232" s="2" customFormat="1" ht="14.25"/>
    <row r="233" s="2" customFormat="1" ht="14.25"/>
    <row r="234" s="2" customFormat="1" ht="14.25"/>
    <row r="235" s="2" customFormat="1" ht="14.25"/>
    <row r="236" s="2" customFormat="1" ht="14.25"/>
    <row r="237" s="2" customFormat="1" ht="14.25"/>
    <row r="238" s="2" customFormat="1" ht="14.25"/>
    <row r="239" s="2" customFormat="1" ht="14.25"/>
    <row r="240" s="2" customFormat="1" ht="14.25"/>
    <row r="241" s="2" customFormat="1" ht="14.25"/>
    <row r="242" s="2" customFormat="1" ht="14.25"/>
    <row r="243" s="2" customFormat="1" ht="14.25"/>
    <row r="244" s="2" customFormat="1" ht="14.25"/>
    <row r="245" s="2" customFormat="1" ht="14.25"/>
    <row r="246" s="2" customFormat="1" ht="14.25"/>
    <row r="247" s="2" customFormat="1" ht="14.25"/>
    <row r="248" s="2" customFormat="1" ht="14.25"/>
    <row r="249" s="2" customFormat="1" ht="14.25"/>
    <row r="250" s="2" customFormat="1" ht="14.25"/>
    <row r="251" s="2" customFormat="1" ht="14.25"/>
    <row r="252" s="2" customFormat="1" ht="14.25"/>
    <row r="253" s="2" customFormat="1" ht="14.25"/>
    <row r="254" s="2" customFormat="1" ht="14.25"/>
    <row r="255" s="2" customFormat="1" ht="14.25"/>
    <row r="256" s="2" customFormat="1" ht="14.25"/>
    <row r="257" s="2" customFormat="1" ht="14.25"/>
    <row r="258" s="2" customFormat="1" ht="14.25"/>
    <row r="259" s="2" customFormat="1" ht="14.25"/>
    <row r="260" s="2" customFormat="1" ht="14.25"/>
    <row r="261" s="2" customFormat="1" ht="14.25"/>
    <row r="262" s="2" customFormat="1" ht="14.25"/>
    <row r="263" s="2" customFormat="1" ht="14.25"/>
    <row r="264" s="2" customFormat="1" ht="14.25"/>
    <row r="265" s="2" customFormat="1" ht="14.25"/>
    <row r="266" s="2" customFormat="1" ht="14.25"/>
    <row r="267" s="2" customFormat="1" ht="14.25"/>
    <row r="268" s="2" customFormat="1" ht="14.25"/>
    <row r="269" s="2" customFormat="1" ht="14.25"/>
    <row r="270" s="2" customFormat="1" ht="14.25"/>
    <row r="271" s="2" customFormat="1" ht="14.25"/>
    <row r="272" s="2" customFormat="1" ht="14.25"/>
    <row r="273" s="2" customFormat="1" ht="14.25"/>
    <row r="274" s="2" customFormat="1" ht="14.25"/>
    <row r="275" s="2" customFormat="1" ht="14.25"/>
    <row r="276" s="2" customFormat="1" ht="14.25"/>
    <row r="277" s="2" customFormat="1" ht="14.25"/>
    <row r="278" s="2" customFormat="1" ht="14.25"/>
    <row r="279" s="2" customFormat="1" ht="14.25"/>
    <row r="280" s="2" customFormat="1" ht="14.25"/>
    <row r="281" s="2" customFormat="1" ht="14.25"/>
    <row r="282" s="2" customFormat="1" ht="14.25"/>
    <row r="283" s="2" customFormat="1" ht="14.25"/>
    <row r="284" s="2" customFormat="1" ht="14.25"/>
    <row r="285" s="2" customFormat="1" ht="14.25"/>
    <row r="286" s="2" customFormat="1" ht="14.25"/>
    <row r="287" s="2" customFormat="1" ht="14.25"/>
    <row r="288" s="2" customFormat="1" ht="14.25"/>
    <row r="289" s="2" customFormat="1" ht="14.25"/>
    <row r="290" s="2" customFormat="1" ht="14.25"/>
    <row r="291" s="2" customFormat="1" ht="14.25"/>
    <row r="292" s="2" customFormat="1" ht="14.25"/>
    <row r="293" s="2" customFormat="1" ht="14.25"/>
  </sheetData>
  <sheetProtection selectLockedCells="1" selectUnlockedCells="1"/>
  <mergeCells count="17">
    <mergeCell ref="G1:I1"/>
    <mergeCell ref="G2:I2"/>
    <mergeCell ref="G3:I3"/>
    <mergeCell ref="G4:I4"/>
    <mergeCell ref="G5:I5"/>
    <mergeCell ref="G6:I6"/>
    <mergeCell ref="A9:I9"/>
    <mergeCell ref="A11:F11"/>
    <mergeCell ref="G11:G13"/>
    <mergeCell ref="H11:H13"/>
    <mergeCell ref="I11:I13"/>
    <mergeCell ref="A12:A13"/>
    <mergeCell ref="B12:F12"/>
    <mergeCell ref="J12:J13"/>
    <mergeCell ref="K12:K13"/>
    <mergeCell ref="L12:L13"/>
    <mergeCell ref="B14:F14"/>
  </mergeCells>
  <printOptions/>
  <pageMargins left="0.7083333333333334" right="0.31527777777777777" top="0.39375" bottom="0.39375" header="0.5118055555555555" footer="0.5118055555555555"/>
  <pageSetup horizontalDpi="300" verticalDpi="300" orientation="portrait" paperSize="9" scale="80"/>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0.28125" defaultRowHeight="12.75"/>
  <cols>
    <col min="1" max="16384" width="10.00390625" style="58"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0.28125" defaultRowHeight="12.75"/>
  <cols>
    <col min="1" max="16384" width="10.00390625" style="58" customWidth="1"/>
  </cols>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2014-02-26T06:39:23Z</dcterms:modified>
  <cp:category/>
  <cp:version/>
  <cp:contentType/>
  <cp:contentStatus/>
  <cp:revision>3</cp:revision>
</cp:coreProperties>
</file>