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'Лист1'!$A$1:$K$63</definedName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<sst xmlns="http://schemas.openxmlformats.org/spreadsheetml/2006/main" count="462" uniqueCount="102">
  <si>
    <t xml:space="preserve">                                         Приложение № 3</t>
  </si>
  <si>
    <t xml:space="preserve">                                         к решению Совета депутатов</t>
  </si>
  <si>
    <t xml:space="preserve">                                         От 06.05.2013   №  42-88р</t>
  </si>
  <si>
    <t xml:space="preserve">                                         Приложение № 4</t>
  </si>
  <si>
    <t xml:space="preserve">                                         От 20.12.2012   №  37-77р</t>
  </si>
  <si>
    <t xml:space="preserve">Доходы местного бюджета на 2013 год </t>
  </si>
  <si>
    <t>(тыс.руб.)</t>
  </si>
  <si>
    <t>№ строки</t>
  </si>
  <si>
    <t>Код бюджетной классификации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</si>
  <si>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</si>
  <si>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Доходы 
местного 
бюджета 
2011 года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</si>
  <si>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</si>
  <si>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</si>
  <si>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</si>
  <si>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</si>
  <si>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</si>
  <si>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</si>
  <si>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</si>
  <si>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КОСГУ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</si>
  <si>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</si>
  <si>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</si>
  <si>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</si>
  <si>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</si>
  <si>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</si>
  <si>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</si>
  <si>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</si>
  <si>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</si>
  <si>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</si>
  <si>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</si>
  <si>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</si>
  <si>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</si>
  <si>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</si>
  <si>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021</t>
  </si>
  <si>
    <t>1000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</si>
  <si>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</si>
  <si>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</si>
  <si>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</si>
  <si>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</si>
  <si>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</si>
  <si>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</si>
  <si>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</si>
  <si>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</si>
  <si>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</si>
  <si>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</si>
  <si>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</si>
  <si>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</si>
  <si>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</si>
  <si>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</si>
  <si>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</si>
  <si>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</si>
  <si>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</si>
  <si>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</si>
  <si>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</si>
  <si>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</si>
  <si>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007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</si>
  <si>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</si>
  <si>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</si>
  <si>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</si>
  <si>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</si>
  <si>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</si>
  <si>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</si>
  <si>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810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</si>
  <si>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</si>
  <si>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</si>
  <si>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</si>
  <si>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</si>
  <si>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</si>
  <si>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13</t>
  </si>
  <si>
    <t>130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</si>
  <si>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</si>
  <si>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</si>
  <si>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995</t>
  </si>
  <si>
    <t>Доходы от продажи услуг, оказываемых учреждениями, находящимися в ведении органов местного самоуправления поселений</t>
  </si>
  <si>
    <t>14</t>
  </si>
  <si>
    <t>430</t>
  </si>
  <si>
    <t>ДОХОДЫ ОТ ПРОДАЖИ МАТЕРИАЛЬНЫХ И НЕМАТЕРИАЛЬНЫХ АКТИВОВ</t>
  </si>
  <si>
    <t>819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</si>
  <si>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</si>
  <si>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</si>
  <si>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</si>
  <si>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,бюджетных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</si>
  <si>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</si>
  <si>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</si>
  <si>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</si>
  <si>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</si>
  <si>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</si>
  <si>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</si>
  <si>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</si>
  <si>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</si>
  <si>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</si>
  <si>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041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</si>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</sst>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"/>
    <numFmt numFmtId="167" formatCode="#,##0.0"/>
  </numFmts>
  <fonts count="8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0" xfId="0" applyNumberFormat="1" applyFont="1" applyBorder="1" applyAlignment="1">
      <alignment horizontal="left" shrinkToFit="1"/>
    </xf>
    <xf numFmtId="165" fontId="0" fillId="0" borderId="0" xfId="0" applyNumberFormat="1" applyAlignment="1">
      <alignment shrinkToFit="1"/>
    </xf>
    <xf numFmtId="164" fontId="5" fillId="0" borderId="0" xfId="0" applyFont="1" applyAlignment="1">
      <alignment wrapText="1"/>
    </xf>
    <xf numFmtId="164" fontId="4" fillId="0" borderId="0" xfId="0" applyFont="1" applyBorder="1" applyAlignment="1">
      <alignment horizontal="left" shrinkToFit="1"/>
    </xf>
    <xf numFmtId="164" fontId="6" fillId="0" borderId="0" xfId="0" applyFont="1" applyAlignment="1">
      <alignment shrinkToFit="1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Font="1" applyFill="1" applyAlignment="1">
      <alignment wrapText="1"/>
    </xf>
    <xf numFmtId="164" fontId="5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166" fontId="4" fillId="0" borderId="1" xfId="0" applyNumberFormat="1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right" vertical="top"/>
    </xf>
    <xf numFmtId="164" fontId="4" fillId="0" borderId="1" xfId="0" applyFont="1" applyFill="1" applyBorder="1" applyAlignment="1">
      <alignment horizontal="left" vertical="top" wrapText="1"/>
    </xf>
    <xf numFmtId="164" fontId="4" fillId="0" borderId="0" xfId="0" applyFont="1" applyFill="1" applyAlignment="1">
      <alignment horizontal="left" vertical="top" wrapText="1"/>
    </xf>
    <xf numFmtId="164" fontId="4" fillId="0" borderId="1" xfId="0" applyFont="1" applyBorder="1" applyAlignment="1">
      <alignment horizontal="justify" wrapText="1"/>
    </xf>
    <xf numFmtId="164" fontId="4" fillId="0" borderId="1" xfId="0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workbookViewId="0" topLeftCell="A1">
      <selection activeCell="K63" sqref="K63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4.125" style="2" customWidth="1"/>
    <col min="4" max="5" width="4.375" style="2" customWidth="1"/>
    <col min="6" max="6" width="5.00390625" style="2" customWidth="1"/>
    <col min="7" max="7" width="4.625" style="2" customWidth="1"/>
    <col min="8" max="8" width="6.00390625" style="2" customWidth="1"/>
    <col min="9" max="9" width="6.75390625" style="2" customWidth="1"/>
    <col min="10" max="10" width="44.625" style="3" customWidth="1"/>
    <col min="11" max="11" width="16.375" style="0" customWidth="1"/>
    <col min="12" max="12" width="11.00390625" style="0" customWidth="1"/>
  </cols>
  <sheetData>
    <row r="1" spans="1:13" s="8" customFormat="1" ht="16.5">
      <c r="A1" s="4"/>
      <c r="B1" s="5"/>
      <c r="C1" s="5"/>
      <c r="D1" s="5"/>
      <c r="E1" s="5"/>
      <c r="F1" s="5"/>
      <c r="G1" s="5"/>
      <c r="H1" s="5"/>
      <c r="I1" s="5"/>
      <c r="J1" s="6" t="s">
        <v>0</v>
      </c>
      <c r="K1" s="6"/>
      <c r="L1" s="7"/>
      <c r="M1" s="7"/>
    </row>
    <row r="2" spans="1:18" s="8" customFormat="1" ht="16.5">
      <c r="A2" s="4"/>
      <c r="B2" s="5"/>
      <c r="C2" s="5"/>
      <c r="D2" s="5"/>
      <c r="E2" s="5"/>
      <c r="F2" s="5"/>
      <c r="G2" s="5"/>
      <c r="H2" s="5"/>
      <c r="I2" s="5"/>
      <c r="J2" s="9" t="s">
        <v>1</v>
      </c>
      <c r="K2" s="9"/>
      <c r="L2" s="10"/>
      <c r="M2" s="10"/>
      <c r="N2" s="10"/>
      <c r="O2" s="10"/>
      <c r="P2" s="10"/>
      <c r="Q2" s="10"/>
      <c r="R2" s="10"/>
    </row>
    <row r="3" spans="1:11" s="8" customFormat="1" ht="16.5">
      <c r="A3" s="4"/>
      <c r="B3" s="5"/>
      <c r="C3" s="5"/>
      <c r="D3" s="5"/>
      <c r="E3" s="5"/>
      <c r="F3" s="5"/>
      <c r="G3" s="5"/>
      <c r="H3" s="5"/>
      <c r="I3" s="5"/>
      <c r="J3" s="11" t="s">
        <v>2</v>
      </c>
      <c r="K3" s="11"/>
    </row>
    <row r="4" spans="1:11" s="8" customFormat="1" ht="16.5">
      <c r="A4" s="4"/>
      <c r="B4" s="5"/>
      <c r="C4" s="5"/>
      <c r="D4" s="5"/>
      <c r="E4" s="5"/>
      <c r="F4" s="5"/>
      <c r="G4" s="5"/>
      <c r="H4" s="5"/>
      <c r="I4" s="5"/>
      <c r="J4" s="6" t="s">
        <v>3</v>
      </c>
      <c r="K4" s="6"/>
    </row>
    <row r="5" spans="1:11" s="8" customFormat="1" ht="16.5">
      <c r="A5" s="4"/>
      <c r="B5" s="5"/>
      <c r="C5" s="5"/>
      <c r="D5" s="5"/>
      <c r="E5" s="5"/>
      <c r="F5" s="5"/>
      <c r="G5" s="5"/>
      <c r="H5" s="5"/>
      <c r="I5" s="5"/>
      <c r="J5" s="9" t="s">
        <v>1</v>
      </c>
      <c r="K5" s="9"/>
    </row>
    <row r="6" spans="1:11" s="8" customFormat="1" ht="16.5">
      <c r="A6" s="4"/>
      <c r="B6" s="5"/>
      <c r="C6" s="5"/>
      <c r="D6" s="5"/>
      <c r="E6" s="5"/>
      <c r="F6" s="5"/>
      <c r="G6" s="5"/>
      <c r="H6" s="5"/>
      <c r="I6" s="5"/>
      <c r="J6" s="11" t="s">
        <v>4</v>
      </c>
      <c r="K6" s="11"/>
    </row>
    <row r="7" spans="1:11" s="8" customFormat="1" ht="16.5">
      <c r="A7" s="4"/>
      <c r="B7" s="5"/>
      <c r="C7" s="5"/>
      <c r="D7" s="5"/>
      <c r="E7" s="5"/>
      <c r="F7" s="5"/>
      <c r="G7" s="5"/>
      <c r="H7" s="5"/>
      <c r="I7" s="5"/>
      <c r="J7" s="12"/>
      <c r="K7" s="13"/>
    </row>
    <row r="8" spans="1:11" s="8" customFormat="1" ht="15.75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8" customFormat="1" ht="12.75" customHeight="1">
      <c r="A9" s="15"/>
      <c r="B9" s="15"/>
      <c r="C9" s="15"/>
      <c r="D9" s="15"/>
      <c r="E9" s="15"/>
      <c r="F9" s="15"/>
      <c r="G9" s="15"/>
      <c r="H9" s="15"/>
      <c r="I9" s="15"/>
      <c r="J9" s="16"/>
      <c r="K9" s="16"/>
    </row>
    <row r="10" spans="1:12" s="8" customFormat="1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20" t="s">
        <v>6</v>
      </c>
      <c r="L10" s="21"/>
    </row>
    <row r="11" spans="1:12" s="8" customFormat="1" ht="18" customHeight="1">
      <c r="A11" s="22" t="s">
        <v>7</v>
      </c>
      <c r="B11" s="23" t="s">
        <v>8</v>
      </c>
      <c r="C11" s="23"/>
      <c r="D11" s="23"/>
      <c r="E11" s="23"/>
      <c r="F11" s="23"/>
      <c r="G11" s="23"/>
      <c r="H11" s="23"/>
      <c r="I11" s="23"/>
      <c r="J11" s="24" t="s">
        <v>9</v>
      </c>
      <c r="K11" s="24" t="s">
        <v>10</v>
      </c>
      <c r="L11" s="21"/>
    </row>
    <row r="12" spans="1:18" s="8" customFormat="1" ht="134.25" customHeight="1">
      <c r="A12" s="22"/>
      <c r="B12" s="22" t="s">
        <v>11</v>
      </c>
      <c r="C12" s="22" t="s">
        <v>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17</v>
      </c>
      <c r="I12" s="22" t="s">
        <v>18</v>
      </c>
      <c r="J12" s="24"/>
      <c r="K12" s="24"/>
      <c r="L12" s="21"/>
      <c r="R12" s="25"/>
    </row>
    <row r="13" spans="1:12" s="8" customFormat="1" ht="16.5">
      <c r="A13" s="26"/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4">
        <v>9</v>
      </c>
      <c r="K13" s="24">
        <v>10</v>
      </c>
      <c r="L13" s="21"/>
    </row>
    <row r="14" spans="1:12" ht="34.5" customHeight="1">
      <c r="A14" s="27">
        <v>1</v>
      </c>
      <c r="B14" s="28" t="s">
        <v>19</v>
      </c>
      <c r="C14" s="28" t="s">
        <v>20</v>
      </c>
      <c r="D14" s="28" t="s">
        <v>21</v>
      </c>
      <c r="E14" s="28" t="s">
        <v>21</v>
      </c>
      <c r="F14" s="28" t="s">
        <v>19</v>
      </c>
      <c r="G14" s="29" t="s">
        <v>21</v>
      </c>
      <c r="H14" s="28" t="s">
        <v>22</v>
      </c>
      <c r="I14" s="28" t="s">
        <v>19</v>
      </c>
      <c r="J14" s="30" t="s">
        <v>23</v>
      </c>
      <c r="K14" s="31">
        <f>K15+K21+K22+K36+K39+K46+K45</f>
        <v>147.9</v>
      </c>
      <c r="L14" s="32" t="e">
        <f>L15+L22+L21+L36+L39+L46+L51+L43+#REF!</f>
        <v>#REF!</v>
      </c>
    </row>
    <row r="15" spans="1:12" ht="19.5" customHeight="1">
      <c r="A15" s="27">
        <v>2</v>
      </c>
      <c r="B15" s="28" t="s">
        <v>24</v>
      </c>
      <c r="C15" s="28" t="s">
        <v>20</v>
      </c>
      <c r="D15" s="28" t="s">
        <v>25</v>
      </c>
      <c r="E15" s="28" t="s">
        <v>21</v>
      </c>
      <c r="F15" s="28" t="s">
        <v>19</v>
      </c>
      <c r="G15" s="29" t="s">
        <v>21</v>
      </c>
      <c r="H15" s="28" t="s">
        <v>22</v>
      </c>
      <c r="I15" s="28" t="s">
        <v>19</v>
      </c>
      <c r="J15" s="30" t="s">
        <v>26</v>
      </c>
      <c r="K15" s="31">
        <f>K16</f>
        <v>90</v>
      </c>
      <c r="L15" s="32">
        <f>L16</f>
        <v>581</v>
      </c>
    </row>
    <row r="16" spans="1:12" ht="22.5" customHeight="1">
      <c r="A16" s="27">
        <v>3</v>
      </c>
      <c r="B16" s="28" t="s">
        <v>24</v>
      </c>
      <c r="C16" s="28" t="s">
        <v>20</v>
      </c>
      <c r="D16" s="28" t="s">
        <v>25</v>
      </c>
      <c r="E16" s="28" t="s">
        <v>27</v>
      </c>
      <c r="F16" s="28" t="s">
        <v>19</v>
      </c>
      <c r="G16" s="29" t="s">
        <v>25</v>
      </c>
      <c r="H16" s="28" t="s">
        <v>22</v>
      </c>
      <c r="I16" s="28" t="s">
        <v>28</v>
      </c>
      <c r="J16" s="30" t="s">
        <v>29</v>
      </c>
      <c r="K16" s="31">
        <f>K17</f>
        <v>90</v>
      </c>
      <c r="L16" s="32">
        <f>L17</f>
        <v>581</v>
      </c>
    </row>
    <row r="17" spans="1:12" ht="136.5" customHeight="1">
      <c r="A17" s="27">
        <v>4</v>
      </c>
      <c r="B17" s="28" t="s">
        <v>24</v>
      </c>
      <c r="C17" s="28" t="s">
        <v>20</v>
      </c>
      <c r="D17" s="28" t="s">
        <v>25</v>
      </c>
      <c r="E17" s="28" t="s">
        <v>27</v>
      </c>
      <c r="F17" s="28" t="s">
        <v>30</v>
      </c>
      <c r="G17" s="29" t="s">
        <v>25</v>
      </c>
      <c r="H17" s="28" t="s">
        <v>22</v>
      </c>
      <c r="I17" s="28" t="s">
        <v>28</v>
      </c>
      <c r="J17" s="30" t="s">
        <v>31</v>
      </c>
      <c r="K17" s="31">
        <f>K18</f>
        <v>90</v>
      </c>
      <c r="L17" s="32">
        <f>L18+L19</f>
        <v>581</v>
      </c>
    </row>
    <row r="18" spans="1:12" ht="131.25" customHeight="1">
      <c r="A18" s="27">
        <v>5</v>
      </c>
      <c r="B18" s="28" t="s">
        <v>24</v>
      </c>
      <c r="C18" s="28" t="s">
        <v>20</v>
      </c>
      <c r="D18" s="28" t="s">
        <v>25</v>
      </c>
      <c r="E18" s="28" t="s">
        <v>27</v>
      </c>
      <c r="F18" s="28" t="s">
        <v>32</v>
      </c>
      <c r="G18" s="29" t="s">
        <v>25</v>
      </c>
      <c r="H18" s="28" t="s">
        <v>33</v>
      </c>
      <c r="I18" s="28" t="s">
        <v>28</v>
      </c>
      <c r="J18" s="30" t="s">
        <v>31</v>
      </c>
      <c r="K18" s="31">
        <v>90</v>
      </c>
      <c r="L18" s="32">
        <f>580000/1000</f>
        <v>580</v>
      </c>
    </row>
    <row r="19" spans="1:12" ht="12.75" customHeight="1" hidden="1">
      <c r="A19" s="27">
        <v>6</v>
      </c>
      <c r="B19" s="28" t="s">
        <v>24</v>
      </c>
      <c r="C19" s="28" t="s">
        <v>20</v>
      </c>
      <c r="D19" s="28" t="s">
        <v>25</v>
      </c>
      <c r="E19" s="28" t="s">
        <v>27</v>
      </c>
      <c r="F19" s="28" t="s">
        <v>34</v>
      </c>
      <c r="G19" s="29" t="s">
        <v>25</v>
      </c>
      <c r="H19" s="28" t="s">
        <v>33</v>
      </c>
      <c r="I19" s="28" t="s">
        <v>28</v>
      </c>
      <c r="J19" s="30" t="s">
        <v>35</v>
      </c>
      <c r="K19" s="31">
        <f>L19</f>
        <v>1</v>
      </c>
      <c r="L19" s="32">
        <f>1000/1000</f>
        <v>1</v>
      </c>
    </row>
    <row r="20" spans="1:12" ht="43.5" customHeight="1">
      <c r="A20" s="27">
        <v>6</v>
      </c>
      <c r="B20" s="28" t="s">
        <v>24</v>
      </c>
      <c r="C20" s="28" t="s">
        <v>20</v>
      </c>
      <c r="D20" s="28" t="s">
        <v>36</v>
      </c>
      <c r="E20" s="28" t="s">
        <v>21</v>
      </c>
      <c r="F20" s="28" t="s">
        <v>19</v>
      </c>
      <c r="G20" s="29" t="s">
        <v>21</v>
      </c>
      <c r="H20" s="28" t="s">
        <v>22</v>
      </c>
      <c r="I20" s="28" t="s">
        <v>28</v>
      </c>
      <c r="J20" s="30" t="s">
        <v>37</v>
      </c>
      <c r="K20" s="31">
        <f>K21</f>
        <v>1</v>
      </c>
      <c r="L20" s="32"/>
    </row>
    <row r="21" spans="1:12" ht="24" customHeight="1">
      <c r="A21" s="27">
        <v>7</v>
      </c>
      <c r="B21" s="28" t="s">
        <v>24</v>
      </c>
      <c r="C21" s="28" t="s">
        <v>20</v>
      </c>
      <c r="D21" s="28" t="s">
        <v>36</v>
      </c>
      <c r="E21" s="28" t="s">
        <v>38</v>
      </c>
      <c r="F21" s="28" t="s">
        <v>30</v>
      </c>
      <c r="G21" s="29" t="s">
        <v>25</v>
      </c>
      <c r="H21" s="28" t="s">
        <v>33</v>
      </c>
      <c r="I21" s="28" t="s">
        <v>28</v>
      </c>
      <c r="J21" s="30" t="s">
        <v>39</v>
      </c>
      <c r="K21" s="31">
        <v>1</v>
      </c>
      <c r="L21" s="32">
        <f>3000/1000</f>
        <v>3</v>
      </c>
    </row>
    <row r="22" spans="1:12" ht="16.5">
      <c r="A22" s="27">
        <v>8</v>
      </c>
      <c r="B22" s="28" t="s">
        <v>24</v>
      </c>
      <c r="C22" s="28" t="s">
        <v>20</v>
      </c>
      <c r="D22" s="28" t="s">
        <v>40</v>
      </c>
      <c r="E22" s="28" t="s">
        <v>21</v>
      </c>
      <c r="F22" s="28" t="s">
        <v>19</v>
      </c>
      <c r="G22" s="29" t="s">
        <v>21</v>
      </c>
      <c r="H22" s="28" t="s">
        <v>22</v>
      </c>
      <c r="I22" s="28" t="s">
        <v>28</v>
      </c>
      <c r="J22" s="30" t="s">
        <v>41</v>
      </c>
      <c r="K22" s="31">
        <f>K23+K25</f>
        <v>34.5</v>
      </c>
      <c r="L22" s="32">
        <f>L23+L25</f>
        <v>158.2</v>
      </c>
    </row>
    <row r="23" spans="1:12" ht="23.25" customHeight="1">
      <c r="A23" s="27">
        <v>9</v>
      </c>
      <c r="B23" s="28" t="s">
        <v>24</v>
      </c>
      <c r="C23" s="28" t="s">
        <v>20</v>
      </c>
      <c r="D23" s="28" t="s">
        <v>40</v>
      </c>
      <c r="E23" s="28" t="s">
        <v>25</v>
      </c>
      <c r="F23" s="28" t="s">
        <v>19</v>
      </c>
      <c r="G23" s="29" t="s">
        <v>21</v>
      </c>
      <c r="H23" s="28" t="s">
        <v>22</v>
      </c>
      <c r="I23" s="28" t="s">
        <v>28</v>
      </c>
      <c r="J23" s="33" t="s">
        <v>42</v>
      </c>
      <c r="K23" s="31">
        <f>K24</f>
        <v>7</v>
      </c>
      <c r="L23" s="32">
        <f>L24</f>
        <v>5</v>
      </c>
    </row>
    <row r="24" spans="1:12" ht="75.75" customHeight="1">
      <c r="A24" s="27">
        <v>10</v>
      </c>
      <c r="B24" s="28" t="s">
        <v>24</v>
      </c>
      <c r="C24" s="28" t="s">
        <v>20</v>
      </c>
      <c r="D24" s="28" t="s">
        <v>40</v>
      </c>
      <c r="E24" s="28" t="s">
        <v>25</v>
      </c>
      <c r="F24" s="28" t="s">
        <v>43</v>
      </c>
      <c r="G24" s="29" t="s">
        <v>44</v>
      </c>
      <c r="H24" s="28" t="s">
        <v>33</v>
      </c>
      <c r="I24" s="28" t="s">
        <v>28</v>
      </c>
      <c r="J24" s="33" t="s">
        <v>45</v>
      </c>
      <c r="K24" s="31">
        <v>7</v>
      </c>
      <c r="L24" s="32">
        <f>5000/1000</f>
        <v>5</v>
      </c>
    </row>
    <row r="25" spans="1:12" ht="16.5">
      <c r="A25" s="27">
        <v>11</v>
      </c>
      <c r="B25" s="28" t="s">
        <v>24</v>
      </c>
      <c r="C25" s="28" t="s">
        <v>20</v>
      </c>
      <c r="D25" s="28" t="s">
        <v>40</v>
      </c>
      <c r="E25" s="28" t="s">
        <v>40</v>
      </c>
      <c r="F25" s="28" t="s">
        <v>19</v>
      </c>
      <c r="G25" s="29" t="s">
        <v>21</v>
      </c>
      <c r="H25" s="28" t="s">
        <v>22</v>
      </c>
      <c r="I25" s="28" t="s">
        <v>28</v>
      </c>
      <c r="J25" s="30" t="s">
        <v>46</v>
      </c>
      <c r="K25" s="31">
        <f>K26+K30</f>
        <v>27.5</v>
      </c>
      <c r="L25" s="32">
        <f>L27+L29</f>
        <v>153.2</v>
      </c>
    </row>
    <row r="26" spans="1:12" ht="81.75" customHeight="1">
      <c r="A26" s="27">
        <v>12</v>
      </c>
      <c r="B26" s="28" t="s">
        <v>24</v>
      </c>
      <c r="C26" s="28" t="s">
        <v>20</v>
      </c>
      <c r="D26" s="28" t="s">
        <v>40</v>
      </c>
      <c r="E26" s="28" t="s">
        <v>40</v>
      </c>
      <c r="F26" s="28" t="s">
        <v>30</v>
      </c>
      <c r="G26" s="29" t="s">
        <v>21</v>
      </c>
      <c r="H26" s="28" t="s">
        <v>22</v>
      </c>
      <c r="I26" s="28" t="s">
        <v>28</v>
      </c>
      <c r="J26" s="33" t="s">
        <v>47</v>
      </c>
      <c r="K26" s="31">
        <f>K27</f>
        <v>25</v>
      </c>
      <c r="L26" s="32">
        <f>L27</f>
        <v>125.2</v>
      </c>
    </row>
    <row r="27" spans="1:12" ht="109.5" customHeight="1">
      <c r="A27" s="27">
        <v>13</v>
      </c>
      <c r="B27" s="28" t="s">
        <v>24</v>
      </c>
      <c r="C27" s="28" t="s">
        <v>20</v>
      </c>
      <c r="D27" s="28" t="s">
        <v>40</v>
      </c>
      <c r="E27" s="28" t="s">
        <v>40</v>
      </c>
      <c r="F27" s="28" t="s">
        <v>48</v>
      </c>
      <c r="G27" s="29" t="s">
        <v>44</v>
      </c>
      <c r="H27" s="28" t="s">
        <v>33</v>
      </c>
      <c r="I27" s="28" t="s">
        <v>28</v>
      </c>
      <c r="J27" s="33" t="s">
        <v>49</v>
      </c>
      <c r="K27" s="31">
        <v>25</v>
      </c>
      <c r="L27" s="32">
        <f>125200/1000</f>
        <v>125.2</v>
      </c>
    </row>
    <row r="28" spans="1:12" ht="12.75" customHeight="1" hidden="1">
      <c r="A28" s="27">
        <v>14</v>
      </c>
      <c r="B28" s="28" t="s">
        <v>24</v>
      </c>
      <c r="C28" s="28" t="s">
        <v>20</v>
      </c>
      <c r="D28" s="28" t="s">
        <v>40</v>
      </c>
      <c r="E28" s="28" t="s">
        <v>40</v>
      </c>
      <c r="F28" s="28" t="s">
        <v>50</v>
      </c>
      <c r="G28" s="29" t="s">
        <v>21</v>
      </c>
      <c r="H28" s="28" t="s">
        <v>33</v>
      </c>
      <c r="I28" s="28" t="s">
        <v>28</v>
      </c>
      <c r="J28" s="34" t="s">
        <v>51</v>
      </c>
      <c r="K28" s="31">
        <v>0</v>
      </c>
      <c r="L28" s="32">
        <f>L29</f>
        <v>28</v>
      </c>
    </row>
    <row r="29" spans="1:12" ht="12.75" customHeight="1" hidden="1">
      <c r="A29" s="27">
        <v>15</v>
      </c>
      <c r="B29" s="28" t="s">
        <v>24</v>
      </c>
      <c r="C29" s="28" t="s">
        <v>20</v>
      </c>
      <c r="D29" s="28" t="s">
        <v>40</v>
      </c>
      <c r="E29" s="28" t="s">
        <v>40</v>
      </c>
      <c r="F29" s="28" t="s">
        <v>52</v>
      </c>
      <c r="G29" s="29" t="s">
        <v>44</v>
      </c>
      <c r="H29" s="28" t="s">
        <v>33</v>
      </c>
      <c r="I29" s="28" t="s">
        <v>28</v>
      </c>
      <c r="J29" s="33" t="s">
        <v>53</v>
      </c>
      <c r="K29" s="31">
        <v>0</v>
      </c>
      <c r="L29" s="32">
        <f>28000/1000</f>
        <v>28</v>
      </c>
    </row>
    <row r="30" spans="1:12" ht="82.5" customHeight="1">
      <c r="A30" s="27">
        <v>14</v>
      </c>
      <c r="B30" s="28" t="s">
        <v>24</v>
      </c>
      <c r="C30" s="28" t="s">
        <v>20</v>
      </c>
      <c r="D30" s="28" t="s">
        <v>40</v>
      </c>
      <c r="E30" s="28" t="s">
        <v>40</v>
      </c>
      <c r="F30" s="28" t="s">
        <v>50</v>
      </c>
      <c r="G30" s="29" t="s">
        <v>21</v>
      </c>
      <c r="H30" s="28" t="s">
        <v>22</v>
      </c>
      <c r="I30" s="28" t="s">
        <v>28</v>
      </c>
      <c r="J30" s="33" t="s">
        <v>51</v>
      </c>
      <c r="K30" s="31">
        <v>2.5</v>
      </c>
      <c r="L30" s="32"/>
    </row>
    <row r="31" spans="1:12" ht="115.5" customHeight="1">
      <c r="A31" s="27">
        <v>15</v>
      </c>
      <c r="B31" s="28" t="s">
        <v>24</v>
      </c>
      <c r="C31" s="28" t="s">
        <v>20</v>
      </c>
      <c r="D31" s="28" t="s">
        <v>40</v>
      </c>
      <c r="E31" s="28" t="s">
        <v>40</v>
      </c>
      <c r="F31" s="28" t="s">
        <v>52</v>
      </c>
      <c r="G31" s="29" t="s">
        <v>44</v>
      </c>
      <c r="H31" s="28" t="s">
        <v>33</v>
      </c>
      <c r="I31" s="28" t="s">
        <v>28</v>
      </c>
      <c r="J31" s="33" t="s">
        <v>53</v>
      </c>
      <c r="K31" s="31">
        <v>2.5</v>
      </c>
      <c r="L31" s="32"/>
    </row>
    <row r="32" spans="1:12" ht="12.75" customHeight="1" hidden="1">
      <c r="A32" s="27">
        <v>15</v>
      </c>
      <c r="B32" s="28" t="s">
        <v>54</v>
      </c>
      <c r="C32" s="28" t="s">
        <v>20</v>
      </c>
      <c r="D32" s="28" t="s">
        <v>55</v>
      </c>
      <c r="E32" s="28" t="s">
        <v>21</v>
      </c>
      <c r="F32" s="28" t="s">
        <v>19</v>
      </c>
      <c r="G32" s="29" t="s">
        <v>21</v>
      </c>
      <c r="H32" s="28" t="s">
        <v>22</v>
      </c>
      <c r="I32" s="28" t="s">
        <v>56</v>
      </c>
      <c r="J32" s="30" t="s">
        <v>57</v>
      </c>
      <c r="K32" s="31"/>
      <c r="L32" s="32"/>
    </row>
    <row r="33" spans="1:12" ht="12.75" customHeight="1" hidden="1">
      <c r="A33" s="27">
        <v>16</v>
      </c>
      <c r="B33" s="28" t="s">
        <v>54</v>
      </c>
      <c r="C33" s="28" t="s">
        <v>20</v>
      </c>
      <c r="D33" s="28" t="s">
        <v>55</v>
      </c>
      <c r="E33" s="28" t="s">
        <v>36</v>
      </c>
      <c r="F33" s="28" t="s">
        <v>19</v>
      </c>
      <c r="G33" s="29" t="s">
        <v>21</v>
      </c>
      <c r="H33" s="28" t="s">
        <v>22</v>
      </c>
      <c r="I33" s="28" t="s">
        <v>56</v>
      </c>
      <c r="J33" s="30" t="s">
        <v>58</v>
      </c>
      <c r="K33" s="31"/>
      <c r="L33" s="32"/>
    </row>
    <row r="34" spans="1:12" ht="12.75" customHeight="1" hidden="1">
      <c r="A34" s="27">
        <v>17</v>
      </c>
      <c r="B34" s="28" t="s">
        <v>54</v>
      </c>
      <c r="C34" s="28" t="s">
        <v>20</v>
      </c>
      <c r="D34" s="28" t="s">
        <v>55</v>
      </c>
      <c r="E34" s="28" t="s">
        <v>36</v>
      </c>
      <c r="F34" s="28" t="s">
        <v>30</v>
      </c>
      <c r="G34" s="29" t="s">
        <v>21</v>
      </c>
      <c r="H34" s="28" t="s">
        <v>22</v>
      </c>
      <c r="I34" s="28" t="s">
        <v>56</v>
      </c>
      <c r="J34" s="30" t="s">
        <v>59</v>
      </c>
      <c r="K34" s="31"/>
      <c r="L34" s="32"/>
    </row>
    <row r="35" spans="1:12" ht="12.75" customHeight="1" hidden="1">
      <c r="A35" s="27">
        <v>18</v>
      </c>
      <c r="B35" s="28" t="s">
        <v>54</v>
      </c>
      <c r="C35" s="28" t="s">
        <v>20</v>
      </c>
      <c r="D35" s="28" t="s">
        <v>55</v>
      </c>
      <c r="E35" s="28" t="s">
        <v>36</v>
      </c>
      <c r="F35" s="28" t="s">
        <v>48</v>
      </c>
      <c r="G35" s="29" t="s">
        <v>44</v>
      </c>
      <c r="H35" s="28" t="s">
        <v>22</v>
      </c>
      <c r="I35" s="28" t="s">
        <v>56</v>
      </c>
      <c r="J35" s="30" t="s">
        <v>60</v>
      </c>
      <c r="K35" s="31"/>
      <c r="L35" s="32"/>
    </row>
    <row r="36" spans="1:12" ht="23.25" customHeight="1">
      <c r="A36" s="27">
        <v>16</v>
      </c>
      <c r="B36" s="28" t="s">
        <v>61</v>
      </c>
      <c r="C36" s="28" t="s">
        <v>20</v>
      </c>
      <c r="D36" s="28" t="s">
        <v>62</v>
      </c>
      <c r="E36" s="28" t="s">
        <v>21</v>
      </c>
      <c r="F36" s="28" t="s">
        <v>19</v>
      </c>
      <c r="G36" s="29" t="s">
        <v>21</v>
      </c>
      <c r="H36" s="28" t="s">
        <v>22</v>
      </c>
      <c r="I36" s="28" t="s">
        <v>28</v>
      </c>
      <c r="J36" s="30" t="s">
        <v>63</v>
      </c>
      <c r="K36" s="31">
        <v>7.4</v>
      </c>
      <c r="L36" s="32">
        <f>L37</f>
        <v>30</v>
      </c>
    </row>
    <row r="37" spans="1:12" ht="81.75" customHeight="1">
      <c r="A37" s="27">
        <v>17</v>
      </c>
      <c r="B37" s="28" t="s">
        <v>61</v>
      </c>
      <c r="C37" s="28" t="s">
        <v>20</v>
      </c>
      <c r="D37" s="28" t="s">
        <v>62</v>
      </c>
      <c r="E37" s="28" t="s">
        <v>64</v>
      </c>
      <c r="F37" s="28" t="s">
        <v>19</v>
      </c>
      <c r="G37" s="29" t="s">
        <v>25</v>
      </c>
      <c r="H37" s="28" t="s">
        <v>22</v>
      </c>
      <c r="I37" s="28" t="s">
        <v>28</v>
      </c>
      <c r="J37" s="33" t="s">
        <v>65</v>
      </c>
      <c r="K37" s="31">
        <v>7.4</v>
      </c>
      <c r="L37" s="32">
        <f>L38</f>
        <v>30</v>
      </c>
    </row>
    <row r="38" spans="1:12" ht="126.75" customHeight="1">
      <c r="A38" s="27">
        <v>18</v>
      </c>
      <c r="B38" s="28" t="s">
        <v>61</v>
      </c>
      <c r="C38" s="28" t="s">
        <v>20</v>
      </c>
      <c r="D38" s="28" t="s">
        <v>62</v>
      </c>
      <c r="E38" s="28" t="s">
        <v>64</v>
      </c>
      <c r="F38" s="28" t="s">
        <v>50</v>
      </c>
      <c r="G38" s="29" t="s">
        <v>25</v>
      </c>
      <c r="H38" s="28" t="s">
        <v>33</v>
      </c>
      <c r="I38" s="28" t="s">
        <v>28</v>
      </c>
      <c r="J38" s="33" t="s">
        <v>66</v>
      </c>
      <c r="K38" s="31">
        <v>7.4</v>
      </c>
      <c r="L38" s="32">
        <f>30000/1000</f>
        <v>30</v>
      </c>
    </row>
    <row r="39" spans="1:12" ht="12.75" customHeight="1" hidden="1">
      <c r="A39" s="27">
        <v>21</v>
      </c>
      <c r="B39" s="28" t="s">
        <v>54</v>
      </c>
      <c r="C39" s="28" t="s">
        <v>20</v>
      </c>
      <c r="D39" s="28" t="s">
        <v>55</v>
      </c>
      <c r="E39" s="28" t="s">
        <v>21</v>
      </c>
      <c r="F39" s="28" t="s">
        <v>19</v>
      </c>
      <c r="G39" s="29" t="s">
        <v>21</v>
      </c>
      <c r="H39" s="28" t="s">
        <v>22</v>
      </c>
      <c r="I39" s="28" t="s">
        <v>56</v>
      </c>
      <c r="J39" s="30" t="s">
        <v>57</v>
      </c>
      <c r="K39" s="31"/>
      <c r="L39" s="32">
        <f>L40</f>
        <v>811.2</v>
      </c>
    </row>
    <row r="40" spans="1:12" ht="12.75" customHeight="1" hidden="1">
      <c r="A40" s="27">
        <v>22</v>
      </c>
      <c r="B40" s="28" t="s">
        <v>54</v>
      </c>
      <c r="C40" s="28" t="s">
        <v>20</v>
      </c>
      <c r="D40" s="28" t="s">
        <v>55</v>
      </c>
      <c r="E40" s="28" t="s">
        <v>36</v>
      </c>
      <c r="F40" s="28" t="s">
        <v>19</v>
      </c>
      <c r="G40" s="29" t="s">
        <v>21</v>
      </c>
      <c r="H40" s="28" t="s">
        <v>22</v>
      </c>
      <c r="I40" s="28" t="s">
        <v>56</v>
      </c>
      <c r="J40" s="30" t="s">
        <v>58</v>
      </c>
      <c r="K40" s="31"/>
      <c r="L40" s="32">
        <f>L41</f>
        <v>811.2</v>
      </c>
    </row>
    <row r="41" spans="1:12" ht="12.75" customHeight="1" hidden="1">
      <c r="A41" s="27">
        <v>23</v>
      </c>
      <c r="B41" s="28" t="s">
        <v>54</v>
      </c>
      <c r="C41" s="28" t="s">
        <v>20</v>
      </c>
      <c r="D41" s="28" t="s">
        <v>55</v>
      </c>
      <c r="E41" s="28" t="s">
        <v>36</v>
      </c>
      <c r="F41" s="28" t="s">
        <v>30</v>
      </c>
      <c r="G41" s="29" t="s">
        <v>21</v>
      </c>
      <c r="H41" s="28" t="s">
        <v>22</v>
      </c>
      <c r="I41" s="28" t="s">
        <v>56</v>
      </c>
      <c r="J41" s="30" t="s">
        <v>59</v>
      </c>
      <c r="K41" s="31"/>
      <c r="L41" s="32">
        <f>L42</f>
        <v>811.2</v>
      </c>
    </row>
    <row r="42" spans="1:12" ht="12.75" customHeight="1" hidden="1">
      <c r="A42" s="27">
        <v>24</v>
      </c>
      <c r="B42" s="28" t="s">
        <v>54</v>
      </c>
      <c r="C42" s="28" t="s">
        <v>20</v>
      </c>
      <c r="D42" s="28" t="s">
        <v>55</v>
      </c>
      <c r="E42" s="28" t="s">
        <v>36</v>
      </c>
      <c r="F42" s="28" t="s">
        <v>48</v>
      </c>
      <c r="G42" s="29" t="s">
        <v>44</v>
      </c>
      <c r="H42" s="28" t="s">
        <v>22</v>
      </c>
      <c r="I42" s="28" t="s">
        <v>56</v>
      </c>
      <c r="J42" s="30" t="s">
        <v>60</v>
      </c>
      <c r="K42" s="31"/>
      <c r="L42" s="32">
        <f>811200/1000</f>
        <v>811.2</v>
      </c>
    </row>
    <row r="43" spans="1:12" ht="60" customHeight="1">
      <c r="A43" s="27">
        <v>19</v>
      </c>
      <c r="B43" s="28" t="s">
        <v>61</v>
      </c>
      <c r="C43" s="28" t="s">
        <v>20</v>
      </c>
      <c r="D43" s="28" t="s">
        <v>67</v>
      </c>
      <c r="E43" s="28" t="s">
        <v>21</v>
      </c>
      <c r="F43" s="28" t="s">
        <v>19</v>
      </c>
      <c r="G43" s="29" t="s">
        <v>21</v>
      </c>
      <c r="H43" s="28" t="s">
        <v>22</v>
      </c>
      <c r="I43" s="28" t="s">
        <v>68</v>
      </c>
      <c r="J43" s="30" t="s">
        <v>69</v>
      </c>
      <c r="K43" s="31">
        <v>15</v>
      </c>
      <c r="L43" s="32">
        <f>L44</f>
        <v>31.2</v>
      </c>
    </row>
    <row r="44" spans="1:12" ht="62.25" customHeight="1">
      <c r="A44" s="27">
        <v>20</v>
      </c>
      <c r="B44" s="28" t="s">
        <v>61</v>
      </c>
      <c r="C44" s="28" t="s">
        <v>20</v>
      </c>
      <c r="D44" s="28" t="s">
        <v>67</v>
      </c>
      <c r="E44" s="28" t="s">
        <v>25</v>
      </c>
      <c r="F44" s="28" t="s">
        <v>19</v>
      </c>
      <c r="G44" s="29" t="s">
        <v>21</v>
      </c>
      <c r="H44" s="28" t="s">
        <v>22</v>
      </c>
      <c r="I44" s="28" t="s">
        <v>68</v>
      </c>
      <c r="J44" s="30" t="s">
        <v>70</v>
      </c>
      <c r="K44" s="31">
        <v>15</v>
      </c>
      <c r="L44" s="32">
        <f>L45</f>
        <v>31.2</v>
      </c>
    </row>
    <row r="45" spans="1:12" ht="81" customHeight="1">
      <c r="A45" s="27">
        <v>21</v>
      </c>
      <c r="B45" s="28" t="s">
        <v>61</v>
      </c>
      <c r="C45" s="28" t="s">
        <v>20</v>
      </c>
      <c r="D45" s="28" t="s">
        <v>67</v>
      </c>
      <c r="E45" s="28" t="s">
        <v>25</v>
      </c>
      <c r="F45" s="28" t="s">
        <v>71</v>
      </c>
      <c r="G45" s="29" t="s">
        <v>44</v>
      </c>
      <c r="H45" s="28" t="s">
        <v>22</v>
      </c>
      <c r="I45" s="28" t="s">
        <v>68</v>
      </c>
      <c r="J45" s="35" t="s">
        <v>72</v>
      </c>
      <c r="K45" s="31">
        <v>15</v>
      </c>
      <c r="L45" s="32">
        <f>31200/1000</f>
        <v>31.2</v>
      </c>
    </row>
    <row r="46" spans="1:12" ht="12.75" customHeight="1" hidden="1">
      <c r="A46" s="27">
        <v>28</v>
      </c>
      <c r="B46" s="28" t="s">
        <v>19</v>
      </c>
      <c r="C46" s="28" t="s">
        <v>20</v>
      </c>
      <c r="D46" s="28" t="s">
        <v>73</v>
      </c>
      <c r="E46" s="28" t="s">
        <v>21</v>
      </c>
      <c r="F46" s="28" t="s">
        <v>19</v>
      </c>
      <c r="G46" s="29" t="s">
        <v>21</v>
      </c>
      <c r="H46" s="28" t="s">
        <v>22</v>
      </c>
      <c r="I46" s="28" t="s">
        <v>74</v>
      </c>
      <c r="J46" s="33" t="s">
        <v>75</v>
      </c>
      <c r="K46" s="31"/>
      <c r="L46" s="32">
        <f>L48</f>
        <v>49.2</v>
      </c>
    </row>
    <row r="47" spans="1:12" ht="12.75" customHeight="1" hidden="1">
      <c r="A47" s="27">
        <v>29</v>
      </c>
      <c r="B47" s="28" t="s">
        <v>76</v>
      </c>
      <c r="C47" s="28" t="s">
        <v>20</v>
      </c>
      <c r="D47" s="28" t="s">
        <v>73</v>
      </c>
      <c r="E47" s="28" t="s">
        <v>27</v>
      </c>
      <c r="F47" s="28" t="s">
        <v>77</v>
      </c>
      <c r="G47" s="29" t="s">
        <v>44</v>
      </c>
      <c r="H47" s="28" t="s">
        <v>22</v>
      </c>
      <c r="I47" s="28" t="s">
        <v>78</v>
      </c>
      <c r="J47" s="33" t="s">
        <v>79</v>
      </c>
      <c r="K47" s="31"/>
      <c r="L47" s="32"/>
    </row>
    <row r="48" spans="1:12" ht="12.75" customHeight="1" hidden="1">
      <c r="A48" s="27">
        <v>30</v>
      </c>
      <c r="B48" s="28" t="s">
        <v>54</v>
      </c>
      <c r="C48" s="28" t="s">
        <v>20</v>
      </c>
      <c r="D48" s="28" t="s">
        <v>73</v>
      </c>
      <c r="E48" s="28" t="s">
        <v>40</v>
      </c>
      <c r="F48" s="28" t="s">
        <v>19</v>
      </c>
      <c r="G48" s="29" t="s">
        <v>21</v>
      </c>
      <c r="H48" s="28" t="s">
        <v>22</v>
      </c>
      <c r="I48" s="28" t="s">
        <v>74</v>
      </c>
      <c r="J48" s="33" t="s">
        <v>80</v>
      </c>
      <c r="K48" s="31"/>
      <c r="L48" s="32">
        <f>L49</f>
        <v>49.2</v>
      </c>
    </row>
    <row r="49" spans="1:12" ht="12.75" customHeight="1" hidden="1">
      <c r="A49" s="27">
        <v>31</v>
      </c>
      <c r="B49" s="28" t="s">
        <v>54</v>
      </c>
      <c r="C49" s="28" t="s">
        <v>20</v>
      </c>
      <c r="D49" s="28" t="s">
        <v>73</v>
      </c>
      <c r="E49" s="28" t="s">
        <v>40</v>
      </c>
      <c r="F49" s="28" t="s">
        <v>30</v>
      </c>
      <c r="G49" s="29" t="s">
        <v>21</v>
      </c>
      <c r="H49" s="28" t="s">
        <v>22</v>
      </c>
      <c r="I49" s="28" t="s">
        <v>74</v>
      </c>
      <c r="J49" s="33" t="s">
        <v>81</v>
      </c>
      <c r="K49" s="31"/>
      <c r="L49" s="32">
        <f>L50</f>
        <v>49.2</v>
      </c>
    </row>
    <row r="50" spans="1:12" ht="12.75" customHeight="1" hidden="1">
      <c r="A50" s="27">
        <v>32</v>
      </c>
      <c r="B50" s="28" t="s">
        <v>54</v>
      </c>
      <c r="C50" s="28" t="s">
        <v>20</v>
      </c>
      <c r="D50" s="28" t="s">
        <v>73</v>
      </c>
      <c r="E50" s="28" t="s">
        <v>40</v>
      </c>
      <c r="F50" s="28" t="s">
        <v>48</v>
      </c>
      <c r="G50" s="29" t="s">
        <v>44</v>
      </c>
      <c r="H50" s="28" t="s">
        <v>22</v>
      </c>
      <c r="I50" s="28" t="s">
        <v>74</v>
      </c>
      <c r="J50" s="33" t="s">
        <v>82</v>
      </c>
      <c r="K50" s="31"/>
      <c r="L50" s="32">
        <f>49200/1000</f>
        <v>49.2</v>
      </c>
    </row>
    <row r="51" spans="1:12" s="8" customFormat="1" ht="67.5" customHeight="1">
      <c r="A51" s="27">
        <v>22</v>
      </c>
      <c r="B51" s="28" t="s">
        <v>61</v>
      </c>
      <c r="C51" s="28" t="s">
        <v>83</v>
      </c>
      <c r="D51" s="28" t="s">
        <v>27</v>
      </c>
      <c r="E51" s="28" t="s">
        <v>21</v>
      </c>
      <c r="F51" s="28" t="s">
        <v>19</v>
      </c>
      <c r="G51" s="29" t="s">
        <v>21</v>
      </c>
      <c r="H51" s="28" t="s">
        <v>22</v>
      </c>
      <c r="I51" s="28" t="s">
        <v>84</v>
      </c>
      <c r="J51" s="30" t="s">
        <v>85</v>
      </c>
      <c r="K51" s="31">
        <f>K52+K57+K60</f>
        <v>3402.65</v>
      </c>
      <c r="L51" s="32">
        <f>L52+L58+L60</f>
        <v>1788.4</v>
      </c>
    </row>
    <row r="52" spans="1:12" s="8" customFormat="1" ht="51.75" customHeight="1">
      <c r="A52" s="27">
        <v>23</v>
      </c>
      <c r="B52" s="28" t="s">
        <v>61</v>
      </c>
      <c r="C52" s="28" t="s">
        <v>83</v>
      </c>
      <c r="D52" s="28" t="s">
        <v>27</v>
      </c>
      <c r="E52" s="28" t="s">
        <v>25</v>
      </c>
      <c r="F52" s="28" t="s">
        <v>19</v>
      </c>
      <c r="G52" s="29" t="s">
        <v>21</v>
      </c>
      <c r="H52" s="28" t="s">
        <v>22</v>
      </c>
      <c r="I52" s="28" t="s">
        <v>84</v>
      </c>
      <c r="J52" s="30" t="s">
        <v>86</v>
      </c>
      <c r="K52" s="31">
        <v>1635.1</v>
      </c>
      <c r="L52" s="32">
        <f>L53</f>
        <v>1690.5</v>
      </c>
    </row>
    <row r="53" spans="1:12" s="8" customFormat="1" ht="51.75" customHeight="1">
      <c r="A53" s="27">
        <v>24</v>
      </c>
      <c r="B53" s="28" t="s">
        <v>61</v>
      </c>
      <c r="C53" s="28" t="s">
        <v>83</v>
      </c>
      <c r="D53" s="28" t="s">
        <v>27</v>
      </c>
      <c r="E53" s="28" t="s">
        <v>25</v>
      </c>
      <c r="F53" s="28" t="s">
        <v>87</v>
      </c>
      <c r="G53" s="29" t="s">
        <v>44</v>
      </c>
      <c r="H53" s="28" t="s">
        <v>22</v>
      </c>
      <c r="I53" s="28" t="s">
        <v>84</v>
      </c>
      <c r="J53" s="30" t="s">
        <v>88</v>
      </c>
      <c r="K53" s="31">
        <v>1635.1</v>
      </c>
      <c r="L53" s="32">
        <f>1690500/1000</f>
        <v>1690.5</v>
      </c>
    </row>
    <row r="54" spans="1:12" s="8" customFormat="1" ht="12.75" customHeight="1" hidden="1">
      <c r="A54" s="27">
        <v>36</v>
      </c>
      <c r="B54" s="28" t="s">
        <v>76</v>
      </c>
      <c r="C54" s="28" t="s">
        <v>83</v>
      </c>
      <c r="D54" s="28" t="s">
        <v>27</v>
      </c>
      <c r="E54" s="28" t="s">
        <v>27</v>
      </c>
      <c r="F54" s="28" t="s">
        <v>19</v>
      </c>
      <c r="G54" s="29" t="s">
        <v>21</v>
      </c>
      <c r="H54" s="28" t="s">
        <v>22</v>
      </c>
      <c r="I54" s="28" t="s">
        <v>84</v>
      </c>
      <c r="J54" s="30" t="s">
        <v>89</v>
      </c>
      <c r="K54" s="31">
        <f>K55</f>
        <v>0</v>
      </c>
      <c r="L54" s="32"/>
    </row>
    <row r="55" spans="1:12" s="8" customFormat="1" ht="12.75" customHeight="1" hidden="1">
      <c r="A55" s="27">
        <v>37</v>
      </c>
      <c r="B55" s="28" t="s">
        <v>76</v>
      </c>
      <c r="C55" s="28" t="s">
        <v>83</v>
      </c>
      <c r="D55" s="28" t="s">
        <v>27</v>
      </c>
      <c r="E55" s="28" t="s">
        <v>27</v>
      </c>
      <c r="F55" s="28" t="s">
        <v>90</v>
      </c>
      <c r="G55" s="29" t="s">
        <v>21</v>
      </c>
      <c r="H55" s="28" t="s">
        <v>22</v>
      </c>
      <c r="I55" s="28" t="s">
        <v>84</v>
      </c>
      <c r="J55" s="30" t="s">
        <v>91</v>
      </c>
      <c r="K55" s="31">
        <v>0</v>
      </c>
      <c r="L55" s="32"/>
    </row>
    <row r="56" spans="1:12" s="8" customFormat="1" ht="12.75" customHeight="1" hidden="1">
      <c r="A56" s="27">
        <v>38</v>
      </c>
      <c r="B56" s="28" t="s">
        <v>76</v>
      </c>
      <c r="C56" s="28" t="s">
        <v>83</v>
      </c>
      <c r="D56" s="28" t="s">
        <v>27</v>
      </c>
      <c r="E56" s="28" t="s">
        <v>27</v>
      </c>
      <c r="F56" s="28" t="s">
        <v>90</v>
      </c>
      <c r="G56" s="29" t="s">
        <v>44</v>
      </c>
      <c r="H56" s="28" t="s">
        <v>22</v>
      </c>
      <c r="I56" s="28" t="s">
        <v>84</v>
      </c>
      <c r="J56" s="30" t="s">
        <v>92</v>
      </c>
      <c r="K56" s="31">
        <v>0</v>
      </c>
      <c r="L56" s="32"/>
    </row>
    <row r="57" spans="1:12" s="8" customFormat="1" ht="49.5" customHeight="1">
      <c r="A57" s="27">
        <v>25</v>
      </c>
      <c r="B57" s="28" t="s">
        <v>61</v>
      </c>
      <c r="C57" s="28" t="s">
        <v>83</v>
      </c>
      <c r="D57" s="28" t="s">
        <v>27</v>
      </c>
      <c r="E57" s="28" t="s">
        <v>38</v>
      </c>
      <c r="F57" s="28" t="s">
        <v>19</v>
      </c>
      <c r="G57" s="29" t="s">
        <v>21</v>
      </c>
      <c r="H57" s="28" t="s">
        <v>22</v>
      </c>
      <c r="I57" s="28" t="s">
        <v>84</v>
      </c>
      <c r="J57" s="30" t="s">
        <v>93</v>
      </c>
      <c r="K57" s="31">
        <v>53.7</v>
      </c>
      <c r="L57" s="32">
        <f>82700/1000</f>
        <v>82.7</v>
      </c>
    </row>
    <row r="58" spans="1:12" s="8" customFormat="1" ht="79.5" customHeight="1">
      <c r="A58" s="27">
        <v>26</v>
      </c>
      <c r="B58" s="28" t="s">
        <v>61</v>
      </c>
      <c r="C58" s="28" t="s">
        <v>83</v>
      </c>
      <c r="D58" s="28" t="s">
        <v>27</v>
      </c>
      <c r="E58" s="28" t="s">
        <v>38</v>
      </c>
      <c r="F58" s="28" t="s">
        <v>94</v>
      </c>
      <c r="G58" s="29" t="s">
        <v>21</v>
      </c>
      <c r="H58" s="28" t="s">
        <v>22</v>
      </c>
      <c r="I58" s="28" t="s">
        <v>84</v>
      </c>
      <c r="J58" s="30" t="s">
        <v>95</v>
      </c>
      <c r="K58" s="31">
        <v>53.7</v>
      </c>
      <c r="L58" s="32">
        <f>L59</f>
        <v>82.7</v>
      </c>
    </row>
    <row r="59" spans="1:12" s="8" customFormat="1" ht="68.25" customHeight="1">
      <c r="A59" s="27">
        <v>27</v>
      </c>
      <c r="B59" s="28" t="s">
        <v>61</v>
      </c>
      <c r="C59" s="28" t="s">
        <v>83</v>
      </c>
      <c r="D59" s="28" t="s">
        <v>27</v>
      </c>
      <c r="E59" s="28" t="s">
        <v>38</v>
      </c>
      <c r="F59" s="28" t="s">
        <v>94</v>
      </c>
      <c r="G59" s="29" t="s">
        <v>44</v>
      </c>
      <c r="H59" s="28" t="s">
        <v>22</v>
      </c>
      <c r="I59" s="28" t="s">
        <v>84</v>
      </c>
      <c r="J59" s="30" t="s">
        <v>96</v>
      </c>
      <c r="K59" s="31">
        <v>53.7</v>
      </c>
      <c r="L59" s="32">
        <f>82700/1000</f>
        <v>82.7</v>
      </c>
    </row>
    <row r="60" spans="1:12" s="8" customFormat="1" ht="31.5" customHeight="1">
      <c r="A60" s="27">
        <v>28</v>
      </c>
      <c r="B60" s="28" t="s">
        <v>61</v>
      </c>
      <c r="C60" s="28" t="s">
        <v>83</v>
      </c>
      <c r="D60" s="28" t="s">
        <v>27</v>
      </c>
      <c r="E60" s="28" t="s">
        <v>64</v>
      </c>
      <c r="F60" s="28" t="s">
        <v>19</v>
      </c>
      <c r="G60" s="29" t="s">
        <v>21</v>
      </c>
      <c r="H60" s="28" t="s">
        <v>22</v>
      </c>
      <c r="I60" s="28" t="s">
        <v>84</v>
      </c>
      <c r="J60" s="30" t="s">
        <v>97</v>
      </c>
      <c r="K60" s="31">
        <f>K61</f>
        <v>1713.8500000000001</v>
      </c>
      <c r="L60" s="32">
        <f>L61</f>
        <v>15.2</v>
      </c>
    </row>
    <row r="61" spans="1:12" s="8" customFormat="1" ht="32.25" customHeight="1">
      <c r="A61" s="27">
        <v>29</v>
      </c>
      <c r="B61" s="28" t="s">
        <v>61</v>
      </c>
      <c r="C61" s="28" t="s">
        <v>83</v>
      </c>
      <c r="D61" s="28" t="s">
        <v>27</v>
      </c>
      <c r="E61" s="28" t="s">
        <v>64</v>
      </c>
      <c r="F61" s="28" t="s">
        <v>98</v>
      </c>
      <c r="G61" s="29" t="s">
        <v>21</v>
      </c>
      <c r="H61" s="28" t="s">
        <v>22</v>
      </c>
      <c r="I61" s="28" t="s">
        <v>84</v>
      </c>
      <c r="J61" s="30" t="s">
        <v>99</v>
      </c>
      <c r="K61" s="31">
        <f>K62</f>
        <v>1713.8500000000001</v>
      </c>
      <c r="L61" s="32">
        <f>L62</f>
        <v>15.2</v>
      </c>
    </row>
    <row r="62" spans="1:12" s="8" customFormat="1" ht="33" customHeight="1">
      <c r="A62" s="27">
        <v>30</v>
      </c>
      <c r="B62" s="28" t="s">
        <v>61</v>
      </c>
      <c r="C62" s="28" t="s">
        <v>83</v>
      </c>
      <c r="D62" s="28" t="s">
        <v>27</v>
      </c>
      <c r="E62" s="28" t="s">
        <v>64</v>
      </c>
      <c r="F62" s="28" t="s">
        <v>98</v>
      </c>
      <c r="G62" s="29" t="s">
        <v>44</v>
      </c>
      <c r="H62" s="28" t="s">
        <v>22</v>
      </c>
      <c r="I62" s="28" t="s">
        <v>84</v>
      </c>
      <c r="J62" s="30" t="s">
        <v>100</v>
      </c>
      <c r="K62" s="31">
        <f>1064.4+2+32.45+168.66+125-168.66+490</f>
        <v>1713.8500000000001</v>
      </c>
      <c r="L62" s="32">
        <f>15200/1000</f>
        <v>15.2</v>
      </c>
    </row>
    <row r="63" spans="1:12" ht="16.5">
      <c r="A63" s="36" t="s">
        <v>101</v>
      </c>
      <c r="B63" s="36"/>
      <c r="C63" s="36"/>
      <c r="D63" s="36"/>
      <c r="E63" s="36"/>
      <c r="F63" s="36"/>
      <c r="G63" s="36"/>
      <c r="H63" s="36"/>
      <c r="I63" s="36"/>
      <c r="J63" s="36"/>
      <c r="K63" s="31">
        <f>K15+K21+K22+K36+K39+K46+K51+K32+K43</f>
        <v>3550.55</v>
      </c>
      <c r="L63" s="32" t="e">
        <f>L14</f>
        <v>#REF!</v>
      </c>
    </row>
    <row r="64" ht="15.75">
      <c r="J64" s="37"/>
    </row>
    <row r="65" ht="15.75">
      <c r="J65" s="37"/>
    </row>
    <row r="66" ht="15.75">
      <c r="J66" s="37"/>
    </row>
    <row r="67" ht="15.75">
      <c r="J67" s="37"/>
    </row>
    <row r="68" ht="15.75">
      <c r="J68" s="37"/>
    </row>
    <row r="69" ht="15.75">
      <c r="J69" s="37"/>
    </row>
    <row r="70" ht="15.75">
      <c r="J70" s="37"/>
    </row>
    <row r="71" ht="15.75">
      <c r="J71" s="37"/>
    </row>
    <row r="72" ht="15.75">
      <c r="J72" s="37"/>
    </row>
    <row r="73" ht="15.75">
      <c r="J73" s="37"/>
    </row>
    <row r="74" ht="15.75">
      <c r="J74" s="37"/>
    </row>
    <row r="75" ht="15.75">
      <c r="J75" s="37"/>
    </row>
    <row r="76" ht="15.75">
      <c r="J76" s="37"/>
    </row>
    <row r="77" ht="15.75">
      <c r="J77" s="37"/>
    </row>
    <row r="78" ht="15.75">
      <c r="J78" s="37"/>
    </row>
    <row r="79" ht="15.75">
      <c r="J79" s="37"/>
    </row>
    <row r="80" ht="15.75">
      <c r="J80" s="37"/>
    </row>
    <row r="81" ht="15.75">
      <c r="J81" s="37"/>
    </row>
    <row r="82" ht="15.75">
      <c r="J82" s="37"/>
    </row>
    <row r="83" ht="15.75">
      <c r="J83" s="37"/>
    </row>
    <row r="84" ht="15.75">
      <c r="J84" s="37"/>
    </row>
    <row r="85" ht="15.75">
      <c r="J85" s="37"/>
    </row>
    <row r="86" ht="15.75">
      <c r="J86" s="37"/>
    </row>
  </sheetData>
  <sheetProtection selectLockedCells="1" selectUnlockedCells="1"/>
  <mergeCells count="12">
    <mergeCell ref="J1:K1"/>
    <mergeCell ref="J2:K2"/>
    <mergeCell ref="J3:K3"/>
    <mergeCell ref="J4:K4"/>
    <mergeCell ref="J5:K5"/>
    <mergeCell ref="J6:K6"/>
    <mergeCell ref="A8:K8"/>
    <mergeCell ref="A11:A12"/>
    <mergeCell ref="B11:I11"/>
    <mergeCell ref="J11:J12"/>
    <mergeCell ref="K11:K12"/>
    <mergeCell ref="A63:J63"/>
  </mergeCells>
  <printOptions/>
  <pageMargins left="1" right="0.5201388888888889" top="0.7201388888888889" bottom="0.6798611111111111" header="0.5118055555555555" footer="0.5118055555555555"/>
  <pageSetup horizontalDpi="300" verticalDpi="300" orientation="portrait" paperSize="9" scale="8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2013-05-07T05:43:35Z</cp:lastPrinted>
  <dcterms:modified xsi:type="dcterms:W3CDTF">2013-05-27T06:40:48Z</dcterms:modified>
  <cp:category/>
  <cp:version/>
  <cp:contentType/>
  <cp:contentStatus/>
  <cp:revision>6</cp:revision>
</cp:coreProperties>
</file>